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75" i="1"/>
  <c r="L177"/>
  <c r="L197"/>
  <c r="L157"/>
  <c r="L136"/>
  <c r="L116"/>
  <c r="L96"/>
  <c r="L34"/>
  <c r="L13"/>
  <c r="F197" l="1"/>
  <c r="F177"/>
  <c r="F157"/>
  <c r="F136"/>
  <c r="F116"/>
  <c r="F96"/>
  <c r="F75"/>
  <c r="G55"/>
  <c r="H55"/>
  <c r="I55"/>
  <c r="J55"/>
  <c r="K55"/>
  <c r="L55"/>
  <c r="F55"/>
  <c r="G93"/>
  <c r="G10" l="1"/>
  <c r="G13" s="1"/>
  <c r="G24" s="1"/>
  <c r="B208"/>
  <c r="A208"/>
  <c r="L207"/>
  <c r="J207"/>
  <c r="I207"/>
  <c r="H207"/>
  <c r="G207"/>
  <c r="F207"/>
  <c r="B198"/>
  <c r="A198"/>
  <c r="L208"/>
  <c r="J197"/>
  <c r="J208" s="1"/>
  <c r="I197"/>
  <c r="I208" s="1"/>
  <c r="H197"/>
  <c r="H208" s="1"/>
  <c r="G197"/>
  <c r="G208" s="1"/>
  <c r="F208"/>
  <c r="B188"/>
  <c r="A188"/>
  <c r="L187"/>
  <c r="J187"/>
  <c r="I187"/>
  <c r="H187"/>
  <c r="G187"/>
  <c r="F187"/>
  <c r="B178"/>
  <c r="A178"/>
  <c r="L188"/>
  <c r="J177"/>
  <c r="J188" s="1"/>
  <c r="I177"/>
  <c r="I188" s="1"/>
  <c r="H177"/>
  <c r="H188" s="1"/>
  <c r="G177"/>
  <c r="G188" s="1"/>
  <c r="F188"/>
  <c r="B168"/>
  <c r="A168"/>
  <c r="L167"/>
  <c r="J167"/>
  <c r="I167"/>
  <c r="H167"/>
  <c r="G167"/>
  <c r="F167"/>
  <c r="B158"/>
  <c r="A158"/>
  <c r="L168"/>
  <c r="J157"/>
  <c r="J168" s="1"/>
  <c r="I157"/>
  <c r="I168" s="1"/>
  <c r="H157"/>
  <c r="H168" s="1"/>
  <c r="G157"/>
  <c r="G168" s="1"/>
  <c r="F168"/>
  <c r="B147"/>
  <c r="A147"/>
  <c r="L146"/>
  <c r="J146"/>
  <c r="I146"/>
  <c r="H146"/>
  <c r="G146"/>
  <c r="F146"/>
  <c r="B137"/>
  <c r="A137"/>
  <c r="L147"/>
  <c r="J136"/>
  <c r="J147" s="1"/>
  <c r="I136"/>
  <c r="I147" s="1"/>
  <c r="H136"/>
  <c r="H147" s="1"/>
  <c r="G136"/>
  <c r="G147" s="1"/>
  <c r="F147"/>
  <c r="B127"/>
  <c r="A127"/>
  <c r="L126"/>
  <c r="J126"/>
  <c r="I126"/>
  <c r="H126"/>
  <c r="G126"/>
  <c r="F126"/>
  <c r="B117"/>
  <c r="A117"/>
  <c r="L127"/>
  <c r="J116"/>
  <c r="J127" s="1"/>
  <c r="I116"/>
  <c r="I127" s="1"/>
  <c r="H116"/>
  <c r="H127" s="1"/>
  <c r="G116"/>
  <c r="G127" s="1"/>
  <c r="F127"/>
  <c r="B107"/>
  <c r="A107"/>
  <c r="L106"/>
  <c r="J106"/>
  <c r="I106"/>
  <c r="H106"/>
  <c r="G106"/>
  <c r="F106"/>
  <c r="B97"/>
  <c r="A97"/>
  <c r="L107"/>
  <c r="J96"/>
  <c r="J107" s="1"/>
  <c r="I96"/>
  <c r="I107" s="1"/>
  <c r="H96"/>
  <c r="H107" s="1"/>
  <c r="G96"/>
  <c r="G107" s="1"/>
  <c r="F107"/>
  <c r="B86"/>
  <c r="A86"/>
  <c r="L85"/>
  <c r="J85"/>
  <c r="I85"/>
  <c r="H85"/>
  <c r="G85"/>
  <c r="F85"/>
  <c r="B76"/>
  <c r="A76"/>
  <c r="J75"/>
  <c r="I75"/>
  <c r="I86" s="1"/>
  <c r="H75"/>
  <c r="G75"/>
  <c r="B66"/>
  <c r="A66"/>
  <c r="L65"/>
  <c r="J65"/>
  <c r="I65"/>
  <c r="H65"/>
  <c r="G65"/>
  <c r="F65"/>
  <c r="B56"/>
  <c r="A56"/>
  <c r="L66"/>
  <c r="J66"/>
  <c r="I66"/>
  <c r="H66"/>
  <c r="G66"/>
  <c r="F66"/>
  <c r="B45"/>
  <c r="A45"/>
  <c r="L44"/>
  <c r="J44"/>
  <c r="I44"/>
  <c r="H44"/>
  <c r="G44"/>
  <c r="F44"/>
  <c r="B35"/>
  <c r="A35"/>
  <c r="L45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F13"/>
  <c r="F24" l="1"/>
  <c r="F86"/>
  <c r="J86"/>
  <c r="L86"/>
  <c r="L209" s="1"/>
  <c r="H86"/>
  <c r="H209" s="1"/>
  <c r="G86"/>
  <c r="F209"/>
  <c r="I209"/>
  <c r="G209"/>
  <c r="J209"/>
</calcChain>
</file>

<file path=xl/sharedStrings.xml><?xml version="1.0" encoding="utf-8"?>
<sst xmlns="http://schemas.openxmlformats.org/spreadsheetml/2006/main" count="348" uniqueCount="84">
  <si>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</si>
  <si>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</si>
  <si>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</si>
  <si>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</si>
  <si>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</si>
  <si>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</si>
  <si>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</si>
  <si>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</si>
  <si>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</si>
  <si>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</si>
  <si>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</si>
  <si>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</si>
  <si>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</si>
  <si>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</si>
  <si>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</si>
  <si>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</si>
  <si>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</si>
  <si>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</si>
  <si>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</si>
  <si>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</si>
  <si>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</si>
  <si>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</si>
  <si>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</si>
  <si>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</si>
  <si>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</si>
  <si>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</si>
  <si>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</si>
  <si>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</si>
  <si>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</si>
  <si>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</si>
  <si>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</si>
  <si>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</si>
  <si>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</si>
  <si>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</si>
  <si>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</si>
  <si>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</si>
  <si>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</si>
  <si>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</si>
  <si>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</si>
  <si>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</si>
  <si>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Дукшта Л.А.</t>
  </si>
  <si>
    <t>МБОУ "Усть-Бакчарская СОШ"</t>
  </si>
  <si>
    <t>Яйцо вареное</t>
  </si>
  <si>
    <t>Чай с сахаром</t>
  </si>
  <si>
    <t>Яблоко</t>
  </si>
  <si>
    <t xml:space="preserve"> </t>
  </si>
  <si>
    <t>Пюре картофельное</t>
  </si>
  <si>
    <t>Рыба жареная</t>
  </si>
  <si>
    <t>Хлеб</t>
  </si>
  <si>
    <t>Салат из свёклы отварной</t>
  </si>
  <si>
    <t>Соус</t>
  </si>
  <si>
    <t>Плов из птицы</t>
  </si>
  <si>
    <t>Какао с молоком</t>
  </si>
  <si>
    <t>Макароны изделия отварные с маслом</t>
  </si>
  <si>
    <t>Тефтели мясные</t>
  </si>
  <si>
    <t>Сок фруктовый</t>
  </si>
  <si>
    <t>Жаркое по - домашнему</t>
  </si>
  <si>
    <t>Кофейный напиток с молоком</t>
  </si>
  <si>
    <t>Птица отварная</t>
  </si>
  <si>
    <t>Кисель из плодов и ягод</t>
  </si>
  <si>
    <t>Гуляш из отварного мяса</t>
  </si>
  <si>
    <t>50/50</t>
  </si>
  <si>
    <t>Каша рассыпчатая гречневая</t>
  </si>
  <si>
    <t>Котлета куриная</t>
  </si>
  <si>
    <t>Компот из смеси сухофруктов</t>
  </si>
  <si>
    <t>Суп картофельный с горохом</t>
  </si>
  <si>
    <t>Суп картофельный с геркулесом</t>
  </si>
  <si>
    <t>Суп картофельный с мясными фрикадельками</t>
  </si>
  <si>
    <t>Суп картофельный с пшеном</t>
  </si>
  <si>
    <t>Суп картофельный с клецками</t>
  </si>
  <si>
    <t>250/5</t>
  </si>
  <si>
    <t>Борщ с капустой и картофелем</t>
  </si>
  <si>
    <t>Суп картофельный с макаронами</t>
  </si>
  <si>
    <t>Булочка сдобная</t>
  </si>
  <si>
    <t>Апельсин</t>
  </si>
  <si>
    <t xml:space="preserve">Банан </t>
  </si>
  <si>
    <t>Рис отварной</t>
  </si>
  <si>
    <t>Шоколадный батончик</t>
  </si>
  <si>
    <t>Салат из свежей капусты с зеленым горошком</t>
  </si>
  <si>
    <t>Чоко пай</t>
  </si>
  <si>
    <t>Печенье в пачках</t>
  </si>
  <si>
    <t>Салат из свежих помидоров и огурцов</t>
  </si>
  <si>
    <t xml:space="preserve">                                     </t>
  </si>
  <si>
    <t xml:space="preserve">Апельсин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</si>
</sst>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9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41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51</v>
      </c>
      <c r="F6" s="40">
        <v>250</v>
      </c>
      <c r="G6" s="40">
        <v>21.18</v>
      </c>
      <c r="H6" s="40">
        <v>13.08</v>
      </c>
      <c r="I6" s="40">
        <v>44.67</v>
      </c>
      <c r="J6" s="40">
        <v>381.67</v>
      </c>
      <c r="K6" s="41">
        <v>291</v>
      </c>
      <c r="L6" s="40">
        <v>42.16</v>
      </c>
    </row>
    <row r="7" spans="1:12" ht="15">
      <c r="A7" s="23"/>
      <c r="B7" s="15"/>
      <c r="C7" s="11"/>
      <c r="D7" s="6"/>
      <c r="E7" s="42" t="s">
        <v>73</v>
      </c>
      <c r="F7" s="43">
        <v>60</v>
      </c>
      <c r="G7" s="43">
        <v>3.45</v>
      </c>
      <c r="H7" s="43">
        <v>3.5</v>
      </c>
      <c r="I7" s="43">
        <v>26.43</v>
      </c>
      <c r="J7" s="43">
        <v>193.11</v>
      </c>
      <c r="K7" s="44"/>
      <c r="L7" s="43">
        <v>28</v>
      </c>
    </row>
    <row r="8" spans="1:12" ht="15">
      <c r="A8" s="23"/>
      <c r="B8" s="15"/>
      <c r="C8" s="11"/>
      <c r="D8" s="7" t="s">
        <v>22</v>
      </c>
      <c r="E8" s="53" t="s">
        <v>52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14.75</v>
      </c>
    </row>
    <row r="9" spans="1:12" ht="15">
      <c r="A9" s="23"/>
      <c r="B9" s="15"/>
      <c r="C9" s="11"/>
      <c r="D9" s="7" t="s">
        <v>23</v>
      </c>
      <c r="E9" s="53" t="s">
        <v>48</v>
      </c>
      <c r="F9" s="43">
        <v>20</v>
      </c>
      <c r="G9" s="43">
        <v>1.58</v>
      </c>
      <c r="H9" s="54">
        <v>0.2</v>
      </c>
      <c r="I9" s="43">
        <v>9.6</v>
      </c>
      <c r="J9" s="43">
        <v>54</v>
      </c>
      <c r="K9" s="44" t="s">
        <v>45</v>
      </c>
      <c r="L9" s="43">
        <v>3.33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f>-H10</f>
        <v>0</v>
      </c>
      <c r="H10" s="43">
        <v>0</v>
      </c>
      <c r="I10" s="43">
        <v>26.04</v>
      </c>
      <c r="J10" s="43">
        <v>121.5</v>
      </c>
      <c r="K10" s="44"/>
      <c r="L10" s="43">
        <v>22.55</v>
      </c>
    </row>
    <row r="11" spans="1:12" ht="15">
      <c r="A11" s="23"/>
      <c r="B11" s="15"/>
      <c r="C11" s="11"/>
      <c r="D11" s="6"/>
      <c r="E11" s="42" t="s">
        <v>45</v>
      </c>
      <c r="F11" s="43" t="s">
        <v>45</v>
      </c>
      <c r="G11" s="43"/>
      <c r="H11" s="43" t="s">
        <v>45</v>
      </c>
      <c r="I11" s="43" t="s">
        <v>45</v>
      </c>
      <c r="J11" s="43" t="s">
        <v>45</v>
      </c>
      <c r="K11" s="44" t="s">
        <v>45</v>
      </c>
      <c r="L11" s="43" t="s">
        <v>45</v>
      </c>
    </row>
    <row r="12" spans="1:12" ht="15">
      <c r="A12" s="23"/>
      <c r="B12" s="15"/>
      <c r="C12" s="11"/>
      <c r="D12" s="6"/>
      <c r="E12" s="42" t="s">
        <v>45</v>
      </c>
      <c r="F12" s="43" t="s">
        <v>45</v>
      </c>
      <c r="G12" s="43" t="s">
        <v>45</v>
      </c>
      <c r="H12" s="43" t="s">
        <v>45</v>
      </c>
      <c r="I12" s="43" t="s">
        <v>45</v>
      </c>
      <c r="J12" s="43" t="s">
        <v>45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30.29</v>
      </c>
      <c r="H13" s="19">
        <f t="shared" si="0"/>
        <v>20.319999999999997</v>
      </c>
      <c r="I13" s="19">
        <f t="shared" si="0"/>
        <v>124.32</v>
      </c>
      <c r="J13" s="19">
        <f t="shared" si="0"/>
        <v>868.88</v>
      </c>
      <c r="K13" s="25"/>
      <c r="L13" s="19">
        <f>SUM(L6:L12)</f>
        <v>110.78999999999999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680</v>
      </c>
      <c r="G24" s="32">
        <f t="shared" ref="G24:J24" si="3">G13+G23</f>
        <v>30.29</v>
      </c>
      <c r="H24" s="32">
        <f t="shared" si="3"/>
        <v>20.319999999999997</v>
      </c>
      <c r="I24" s="32">
        <f t="shared" si="3"/>
        <v>124.32</v>
      </c>
      <c r="J24" s="32">
        <f t="shared" si="3"/>
        <v>868.88</v>
      </c>
      <c r="K24" s="32"/>
      <c r="L24" s="32">
        <f t="shared" ref="L24" si="4">L13+L23</f>
        <v>110.78999999999999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250</v>
      </c>
      <c r="G25" s="40">
        <v>1.07</v>
      </c>
      <c r="H25" s="40">
        <v>2.71</v>
      </c>
      <c r="I25" s="40">
        <v>17.440000000000001</v>
      </c>
      <c r="J25" s="40">
        <v>85.75</v>
      </c>
      <c r="K25" s="41">
        <v>92</v>
      </c>
      <c r="L25" s="40">
        <v>8.32</v>
      </c>
    </row>
    <row r="26" spans="1:12" ht="15">
      <c r="A26" s="14"/>
      <c r="B26" s="15"/>
      <c r="C26" s="11"/>
      <c r="D26" s="6"/>
      <c r="E26" s="52" t="s">
        <v>46</v>
      </c>
      <c r="F26" s="40">
        <v>150</v>
      </c>
      <c r="G26" s="40">
        <v>3.09</v>
      </c>
      <c r="H26" s="40">
        <v>4.8499999999999996</v>
      </c>
      <c r="I26" s="40">
        <v>20.6</v>
      </c>
      <c r="J26" s="40">
        <v>138.6</v>
      </c>
      <c r="K26" s="41">
        <v>312</v>
      </c>
      <c r="L26" s="40">
        <v>19.47</v>
      </c>
    </row>
    <row r="27" spans="1:12" ht="15">
      <c r="A27" s="14"/>
      <c r="B27" s="15"/>
      <c r="C27" s="11"/>
      <c r="D27" s="6"/>
      <c r="E27" s="53" t="s">
        <v>47</v>
      </c>
      <c r="F27" s="43">
        <v>100</v>
      </c>
      <c r="G27" s="43">
        <v>13.89</v>
      </c>
      <c r="H27" s="43">
        <v>13.45</v>
      </c>
      <c r="I27" s="43">
        <v>4</v>
      </c>
      <c r="J27" s="43">
        <v>192.73</v>
      </c>
      <c r="K27" s="44">
        <v>230</v>
      </c>
      <c r="L27" s="43">
        <v>24.2</v>
      </c>
    </row>
    <row r="28" spans="1:12" ht="15">
      <c r="A28" s="14"/>
      <c r="B28" s="15"/>
      <c r="C28" s="11"/>
      <c r="D28" s="7" t="s">
        <v>30</v>
      </c>
      <c r="E28" s="53" t="s">
        <v>55</v>
      </c>
      <c r="F28" s="43">
        <v>200</v>
      </c>
      <c r="G28" s="43">
        <v>1</v>
      </c>
      <c r="H28" s="43">
        <v>0.2</v>
      </c>
      <c r="I28" s="43">
        <v>20.2</v>
      </c>
      <c r="J28" s="43">
        <v>86.6</v>
      </c>
      <c r="K28" s="44">
        <v>376</v>
      </c>
      <c r="L28" s="43">
        <v>15.15</v>
      </c>
    </row>
    <row r="29" spans="1:12" ht="15">
      <c r="A29" s="14"/>
      <c r="B29" s="15"/>
      <c r="C29" s="11"/>
      <c r="D29" s="7" t="s">
        <v>23</v>
      </c>
      <c r="E29" s="53" t="s">
        <v>48</v>
      </c>
      <c r="F29" s="43">
        <v>20</v>
      </c>
      <c r="G29" s="43">
        <v>1.58</v>
      </c>
      <c r="H29" s="54">
        <v>0.2</v>
      </c>
      <c r="I29" s="43">
        <v>9.6</v>
      </c>
      <c r="J29" s="43">
        <v>54</v>
      </c>
      <c r="K29" s="44"/>
      <c r="L29" s="43">
        <v>3.33</v>
      </c>
    </row>
    <row r="30" spans="1:12" ht="15">
      <c r="A30" s="14"/>
      <c r="B30" s="15"/>
      <c r="C30" s="11"/>
      <c r="D30" s="7" t="s">
        <v>24</v>
      </c>
      <c r="E30" s="42" t="s">
        <v>74</v>
      </c>
      <c r="F30" s="43">
        <v>180</v>
      </c>
      <c r="G30" s="43">
        <v>1.53</v>
      </c>
      <c r="H30" s="43">
        <v>0.3</v>
      </c>
      <c r="I30" s="43">
        <v>13.9</v>
      </c>
      <c r="J30" s="43">
        <v>64.8</v>
      </c>
      <c r="K30" s="44"/>
      <c r="L30" s="43">
        <v>56.3</v>
      </c>
    </row>
    <row r="31" spans="1:12" ht="15">
      <c r="A31" s="14"/>
      <c r="B31" s="15"/>
      <c r="C31" s="11"/>
      <c r="D31" s="6"/>
      <c r="E31" s="53" t="s">
        <v>49</v>
      </c>
      <c r="F31" s="43">
        <v>100</v>
      </c>
      <c r="G31" s="43">
        <v>1.31</v>
      </c>
      <c r="H31" s="43">
        <v>5.16</v>
      </c>
      <c r="I31" s="43">
        <v>12.11</v>
      </c>
      <c r="J31" s="43">
        <v>100.11</v>
      </c>
      <c r="K31" s="44">
        <v>54</v>
      </c>
      <c r="L31" s="43">
        <v>3.12</v>
      </c>
    </row>
    <row r="32" spans="1:12" ht="15">
      <c r="A32" s="14"/>
      <c r="B32" s="15"/>
      <c r="C32" s="11"/>
      <c r="D32" s="6"/>
      <c r="E32" s="53" t="s">
        <v>50</v>
      </c>
      <c r="F32" s="43">
        <v>50</v>
      </c>
      <c r="G32" s="43">
        <v>1.35</v>
      </c>
      <c r="H32" s="43">
        <v>4.6500000000000004</v>
      </c>
      <c r="I32" s="43">
        <v>4.9800000000000004</v>
      </c>
      <c r="J32" s="43">
        <v>67.17</v>
      </c>
      <c r="K32" s="44">
        <v>331</v>
      </c>
      <c r="L32" s="43">
        <v>4.01</v>
      </c>
    </row>
    <row r="33" spans="1:12" ht="15">
      <c r="A33" s="14"/>
      <c r="B33" s="15"/>
      <c r="C33" s="11"/>
      <c r="D33" s="6"/>
      <c r="E33" s="42" t="s">
        <v>79</v>
      </c>
      <c r="F33" s="43">
        <v>30</v>
      </c>
      <c r="G33" s="43">
        <v>1.23</v>
      </c>
      <c r="H33" s="43">
        <v>5.0999999999999996</v>
      </c>
      <c r="I33" s="43">
        <v>19.5</v>
      </c>
      <c r="J33" s="43">
        <v>131.1</v>
      </c>
      <c r="K33" s="44" t="s">
        <v>45</v>
      </c>
      <c r="L33" s="43">
        <v>13.28</v>
      </c>
    </row>
    <row r="34" spans="1:12" ht="15">
      <c r="A34" s="16"/>
      <c r="B34" s="17"/>
      <c r="C34" s="8"/>
      <c r="D34" s="18" t="s">
        <v>33</v>
      </c>
      <c r="E34" s="9"/>
      <c r="F34" s="19">
        <f>SUM(F25:F33)</f>
        <v>1080</v>
      </c>
      <c r="G34" s="19">
        <f t="shared" ref="G34" si="5">SUM(G25:G33)</f>
        <v>26.050000000000004</v>
      </c>
      <c r="H34" s="19">
        <f t="shared" ref="H34" si="6">SUM(H25:H33)</f>
        <v>36.619999999999997</v>
      </c>
      <c r="I34" s="19">
        <f t="shared" ref="I34" si="7">SUM(I25:I33)</f>
        <v>122.33000000000001</v>
      </c>
      <c r="J34" s="19">
        <f t="shared" ref="J34" si="8">SUM(J25:J33)</f>
        <v>920.8599999999999</v>
      </c>
      <c r="K34" s="25"/>
      <c r="L34" s="19">
        <f>SUM(L25:L33)</f>
        <v>147.17999999999998</v>
      </c>
    </row>
    <row r="35" spans="1:12" ht="15">
      <c r="A35" s="13">
        <f>A25</f>
        <v>1</v>
      </c>
      <c r="B35" s="13">
        <f>B25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9">SUM(G35:G43)</f>
        <v>0</v>
      </c>
      <c r="H44" s="19">
        <f t="shared" ref="H44" si="10">SUM(H35:H43)</f>
        <v>0</v>
      </c>
      <c r="I44" s="19">
        <f t="shared" ref="I44" si="11">SUM(I35:I43)</f>
        <v>0</v>
      </c>
      <c r="J44" s="19">
        <f t="shared" ref="J44:L44" si="12">SUM(J35:J43)</f>
        <v>0</v>
      </c>
      <c r="K44" s="25"/>
      <c r="L44" s="19">
        <f t="shared" si="12"/>
        <v>0</v>
      </c>
    </row>
    <row r="45" spans="1:12" ht="15.75" customHeight="1" thickBot="1">
      <c r="A45" s="33">
        <f>A25</f>
        <v>1</v>
      </c>
      <c r="B45" s="33">
        <f>B25</f>
        <v>2</v>
      </c>
      <c r="C45" s="55" t="s">
        <v>4</v>
      </c>
      <c r="D45" s="56"/>
      <c r="E45" s="31"/>
      <c r="F45" s="32">
        <f>F34+F44</f>
        <v>1080</v>
      </c>
      <c r="G45" s="32">
        <f t="shared" ref="G45" si="13">G34+G44</f>
        <v>26.050000000000004</v>
      </c>
      <c r="H45" s="32">
        <f t="shared" ref="H45" si="14">H34+H44</f>
        <v>36.619999999999997</v>
      </c>
      <c r="I45" s="32">
        <f t="shared" ref="I45" si="15">I34+I44</f>
        <v>122.33000000000001</v>
      </c>
      <c r="J45" s="32">
        <f t="shared" ref="J45:L45" si="16">J34+J44</f>
        <v>920.8599999999999</v>
      </c>
      <c r="K45" s="32"/>
      <c r="L45" s="32">
        <f t="shared" si="16"/>
        <v>147.17999999999998</v>
      </c>
    </row>
    <row r="46" spans="1:12" ht="15.75" thickBot="1">
      <c r="A46" s="20">
        <v>1</v>
      </c>
      <c r="B46" s="21">
        <v>3</v>
      </c>
      <c r="C46" s="22" t="s">
        <v>20</v>
      </c>
      <c r="D46" s="5" t="s">
        <v>21</v>
      </c>
      <c r="E46" s="39" t="s">
        <v>67</v>
      </c>
      <c r="F46" s="40">
        <v>250</v>
      </c>
      <c r="G46" s="40">
        <v>8.6300000000000008</v>
      </c>
      <c r="H46" s="40">
        <v>6</v>
      </c>
      <c r="I46" s="40">
        <v>21.83</v>
      </c>
      <c r="J46" s="40">
        <v>173.63</v>
      </c>
      <c r="K46" s="41">
        <v>104</v>
      </c>
      <c r="L46" s="40">
        <v>23.59</v>
      </c>
    </row>
    <row r="47" spans="1:12" ht="15">
      <c r="A47" s="20" t="s">
        <v>45</v>
      </c>
      <c r="B47" s="21" t="s">
        <v>45</v>
      </c>
      <c r="C47" s="22" t="s">
        <v>45</v>
      </c>
      <c r="D47" s="5" t="s">
        <v>45</v>
      </c>
      <c r="E47" s="39" t="s">
        <v>62</v>
      </c>
      <c r="F47" s="40">
        <v>150</v>
      </c>
      <c r="G47" s="40">
        <v>7.81</v>
      </c>
      <c r="H47" s="40">
        <v>8.43</v>
      </c>
      <c r="I47" s="40">
        <v>43.98</v>
      </c>
      <c r="J47" s="40">
        <v>282.35000000000002</v>
      </c>
      <c r="K47" s="41">
        <v>171</v>
      </c>
      <c r="L47" s="40">
        <v>11.44</v>
      </c>
    </row>
    <row r="48" spans="1:12" ht="15">
      <c r="A48" s="23"/>
      <c r="B48" s="15"/>
      <c r="C48" s="11"/>
      <c r="D48" s="6"/>
      <c r="E48" s="42" t="s">
        <v>63</v>
      </c>
      <c r="F48" s="43">
        <v>100</v>
      </c>
      <c r="G48" s="43">
        <v>8.94</v>
      </c>
      <c r="H48" s="43">
        <v>7.1999999999999995E-2</v>
      </c>
      <c r="I48" s="43">
        <v>80.11</v>
      </c>
      <c r="J48" s="43">
        <v>89.12</v>
      </c>
      <c r="K48" s="44">
        <v>295</v>
      </c>
      <c r="L48" s="43">
        <v>30.54</v>
      </c>
    </row>
    <row r="49" spans="1:12" ht="15">
      <c r="A49" s="23"/>
      <c r="B49" s="15"/>
      <c r="C49" s="11"/>
      <c r="D49" s="6"/>
      <c r="E49" s="53" t="s">
        <v>50</v>
      </c>
      <c r="F49" s="43">
        <v>50</v>
      </c>
      <c r="G49" s="43">
        <v>1.35</v>
      </c>
      <c r="H49" s="43">
        <v>4.6500000000000004</v>
      </c>
      <c r="I49" s="43">
        <v>4.9800000000000004</v>
      </c>
      <c r="J49" s="43">
        <v>67.17</v>
      </c>
      <c r="K49" s="44">
        <v>331</v>
      </c>
      <c r="L49" s="43">
        <v>4.01</v>
      </c>
    </row>
    <row r="50" spans="1:12" ht="15">
      <c r="A50" s="23"/>
      <c r="B50" s="15"/>
      <c r="C50" s="11"/>
      <c r="D50" s="7" t="s">
        <v>22</v>
      </c>
      <c r="E50" s="53" t="s">
        <v>43</v>
      </c>
      <c r="F50" s="43">
        <v>200</v>
      </c>
      <c r="G50" s="43">
        <v>0.53</v>
      </c>
      <c r="H50" s="43"/>
      <c r="I50" s="43">
        <v>9.4700000000000006</v>
      </c>
      <c r="J50" s="43">
        <v>40</v>
      </c>
      <c r="K50" s="44">
        <v>376</v>
      </c>
      <c r="L50" s="43">
        <v>2.02</v>
      </c>
    </row>
    <row r="51" spans="1:12" ht="15">
      <c r="A51" s="23"/>
      <c r="B51" s="15"/>
      <c r="C51" s="11"/>
      <c r="D51" s="7" t="s">
        <v>23</v>
      </c>
      <c r="E51" s="53" t="s">
        <v>48</v>
      </c>
      <c r="F51" s="43">
        <v>20</v>
      </c>
      <c r="G51" s="43">
        <v>1.58</v>
      </c>
      <c r="H51" s="54">
        <v>0.2</v>
      </c>
      <c r="I51" s="43">
        <v>9.6</v>
      </c>
      <c r="J51" s="43">
        <v>54</v>
      </c>
      <c r="K51" s="44"/>
      <c r="L51" s="43">
        <v>3.33</v>
      </c>
    </row>
    <row r="52" spans="1:12" ht="1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 t="s">
        <v>45</v>
      </c>
    </row>
    <row r="53" spans="1:12" ht="15">
      <c r="A53" s="23"/>
      <c r="B53" s="15"/>
      <c r="C53" s="11"/>
      <c r="D53" s="6"/>
      <c r="E53" s="42" t="s">
        <v>45</v>
      </c>
      <c r="F53" s="43" t="s">
        <v>45</v>
      </c>
      <c r="G53" s="43" t="s">
        <v>45</v>
      </c>
      <c r="H53" s="43" t="s">
        <v>45</v>
      </c>
      <c r="I53" s="43" t="s">
        <v>45</v>
      </c>
      <c r="J53" s="43" t="s">
        <v>45</v>
      </c>
      <c r="K53" s="44" t="s">
        <v>45</v>
      </c>
      <c r="L53" s="43" t="s">
        <v>45</v>
      </c>
    </row>
    <row r="54" spans="1:12" ht="15">
      <c r="A54" s="23"/>
      <c r="B54" s="15"/>
      <c r="C54" s="11"/>
      <c r="D54" s="6"/>
      <c r="E54" s="42" t="s">
        <v>45</v>
      </c>
      <c r="F54" s="43" t="s">
        <v>45</v>
      </c>
      <c r="G54" s="43" t="s">
        <v>45</v>
      </c>
      <c r="H54" s="43" t="s">
        <v>45</v>
      </c>
      <c r="I54" s="43" t="s">
        <v>45</v>
      </c>
      <c r="J54" s="43" t="s">
        <v>45</v>
      </c>
      <c r="K54" s="44" t="s">
        <v>45</v>
      </c>
      <c r="L54" s="43" t="s">
        <v>45</v>
      </c>
    </row>
    <row r="55" spans="1:12" ht="15">
      <c r="A55" s="24"/>
      <c r="B55" s="17"/>
      <c r="C55" s="8"/>
      <c r="D55" s="18" t="s">
        <v>33</v>
      </c>
      <c r="E55" s="9"/>
      <c r="F55" s="19">
        <f>SUM(F46:F54)</f>
        <v>770</v>
      </c>
      <c r="G55" s="19">
        <f t="shared" ref="G55:L55" si="17">SUM(G46:G54)</f>
        <v>28.840000000000003</v>
      </c>
      <c r="H55" s="19">
        <f t="shared" si="17"/>
        <v>19.352</v>
      </c>
      <c r="I55" s="19">
        <f t="shared" si="17"/>
        <v>169.97</v>
      </c>
      <c r="J55" s="19">
        <f t="shared" si="17"/>
        <v>706.27</v>
      </c>
      <c r="K55" s="19">
        <f t="shared" si="17"/>
        <v>1277</v>
      </c>
      <c r="L55" s="19">
        <f t="shared" si="17"/>
        <v>74.929999999999993</v>
      </c>
    </row>
    <row r="56" spans="1:12" ht="15">
      <c r="A56" s="26" t="str">
        <f>A47</f>
        <v xml:space="preserve"> </v>
      </c>
      <c r="B56" s="13" t="str">
        <f>B47</f>
        <v xml:space="preserve"> 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8">SUM(G56:G64)</f>
        <v>0</v>
      </c>
      <c r="H65" s="19">
        <f t="shared" ref="H65" si="19">SUM(H56:H64)</f>
        <v>0</v>
      </c>
      <c r="I65" s="19">
        <f t="shared" ref="I65" si="20">SUM(I56:I64)</f>
        <v>0</v>
      </c>
      <c r="J65" s="19">
        <f t="shared" ref="J65:L65" si="21">SUM(J56:J64)</f>
        <v>0</v>
      </c>
      <c r="K65" s="25"/>
      <c r="L65" s="19">
        <f t="shared" si="21"/>
        <v>0</v>
      </c>
    </row>
    <row r="66" spans="1:12" ht="15.75" customHeight="1">
      <c r="A66" s="29" t="str">
        <f>A47</f>
        <v xml:space="preserve"> </v>
      </c>
      <c r="B66" s="30" t="str">
        <f>B47</f>
        <v xml:space="preserve"> </v>
      </c>
      <c r="C66" s="55" t="s">
        <v>4</v>
      </c>
      <c r="D66" s="56"/>
      <c r="E66" s="31"/>
      <c r="F66" s="32">
        <f>F55+F65</f>
        <v>770</v>
      </c>
      <c r="G66" s="32">
        <f t="shared" ref="G66" si="22">G55+G65</f>
        <v>28.840000000000003</v>
      </c>
      <c r="H66" s="32">
        <f t="shared" ref="H66" si="23">H55+H65</f>
        <v>19.352</v>
      </c>
      <c r="I66" s="32">
        <f t="shared" ref="I66" si="24">I55+I65</f>
        <v>169.97</v>
      </c>
      <c r="J66" s="32">
        <f t="shared" ref="J66:L66" si="25">J55+J65</f>
        <v>706.27</v>
      </c>
      <c r="K66" s="32"/>
      <c r="L66" s="32">
        <f t="shared" si="25"/>
        <v>74.929999999999993</v>
      </c>
    </row>
    <row r="67" spans="1:12" ht="15.75" thickBot="1">
      <c r="A67" s="20">
        <v>1</v>
      </c>
      <c r="B67" s="21">
        <v>4</v>
      </c>
      <c r="C67" s="22" t="s">
        <v>20</v>
      </c>
      <c r="D67" s="5" t="s">
        <v>21</v>
      </c>
      <c r="E67" s="39" t="s">
        <v>68</v>
      </c>
      <c r="F67" s="40">
        <v>250</v>
      </c>
      <c r="G67" s="40">
        <v>8.7200000000000006</v>
      </c>
      <c r="H67" s="40">
        <v>11.37</v>
      </c>
      <c r="I67" s="40">
        <v>57.17</v>
      </c>
      <c r="J67" s="40">
        <v>36.6</v>
      </c>
      <c r="K67" s="41">
        <v>115</v>
      </c>
      <c r="L67" s="40">
        <v>8.27</v>
      </c>
    </row>
    <row r="68" spans="1:12" ht="15">
      <c r="A68" s="23"/>
      <c r="B68" s="15"/>
      <c r="C68" s="11"/>
      <c r="D68" s="6"/>
      <c r="E68" s="52" t="s">
        <v>53</v>
      </c>
      <c r="F68" s="40">
        <v>150</v>
      </c>
      <c r="G68" s="40">
        <v>5.71</v>
      </c>
      <c r="H68" s="40">
        <v>0.67</v>
      </c>
      <c r="I68" s="40">
        <v>32.200000000000003</v>
      </c>
      <c r="J68" s="40">
        <v>157.80000000000001</v>
      </c>
      <c r="K68" s="41">
        <v>203</v>
      </c>
      <c r="L68" s="40">
        <v>9.75</v>
      </c>
    </row>
    <row r="69" spans="1:12" ht="15">
      <c r="A69" s="23"/>
      <c r="B69" s="15"/>
      <c r="C69" s="11"/>
      <c r="D69" s="6"/>
      <c r="E69" s="53" t="s">
        <v>54</v>
      </c>
      <c r="F69" s="43">
        <v>90</v>
      </c>
      <c r="G69" s="43">
        <v>6.1</v>
      </c>
      <c r="H69" s="43">
        <v>6.78</v>
      </c>
      <c r="I69" s="51">
        <v>7.72</v>
      </c>
      <c r="J69" s="43">
        <v>116.18</v>
      </c>
      <c r="K69" s="44">
        <v>279</v>
      </c>
      <c r="L69" s="43">
        <v>54.25</v>
      </c>
    </row>
    <row r="70" spans="1:12" ht="15">
      <c r="A70" s="23"/>
      <c r="B70" s="15"/>
      <c r="C70" s="11"/>
      <c r="D70" s="7" t="s">
        <v>22</v>
      </c>
      <c r="E70" s="53" t="s">
        <v>55</v>
      </c>
      <c r="F70" s="43">
        <v>200</v>
      </c>
      <c r="G70" s="43">
        <v>1</v>
      </c>
      <c r="H70" s="43">
        <v>0.2</v>
      </c>
      <c r="I70" s="43">
        <v>20.2</v>
      </c>
      <c r="J70" s="43">
        <v>86.6</v>
      </c>
      <c r="K70" s="44"/>
      <c r="L70" s="43">
        <v>15.15</v>
      </c>
    </row>
    <row r="71" spans="1:12" ht="15">
      <c r="A71" s="23"/>
      <c r="B71" s="15"/>
      <c r="C71" s="11"/>
      <c r="D71" s="7" t="s">
        <v>23</v>
      </c>
      <c r="E71" s="53" t="s">
        <v>48</v>
      </c>
      <c r="F71" s="43">
        <v>20</v>
      </c>
      <c r="G71" s="43">
        <v>1.58</v>
      </c>
      <c r="H71" s="54">
        <v>0.2</v>
      </c>
      <c r="I71" s="43">
        <v>9.6</v>
      </c>
      <c r="J71" s="43">
        <v>54</v>
      </c>
      <c r="K71" s="44"/>
      <c r="L71" s="43">
        <v>3.33</v>
      </c>
    </row>
    <row r="72" spans="1:12" ht="15">
      <c r="A72" s="23"/>
      <c r="B72" s="15"/>
      <c r="C72" s="11"/>
      <c r="D72" s="7" t="s">
        <v>24</v>
      </c>
      <c r="E72" s="42" t="s">
        <v>75</v>
      </c>
      <c r="F72" s="43">
        <v>180</v>
      </c>
      <c r="G72" s="43">
        <v>1.51</v>
      </c>
      <c r="H72" s="43">
        <v>0.51</v>
      </c>
      <c r="I72" s="43">
        <v>21</v>
      </c>
      <c r="J72" s="43">
        <v>94.51</v>
      </c>
      <c r="K72" s="44"/>
      <c r="L72" s="43">
        <v>38.99</v>
      </c>
    </row>
    <row r="73" spans="1:12" ht="15">
      <c r="A73" s="23"/>
      <c r="B73" s="15"/>
      <c r="C73" s="11"/>
      <c r="D73" s="6"/>
      <c r="E73" s="53" t="s">
        <v>50</v>
      </c>
      <c r="F73" s="43">
        <v>50</v>
      </c>
      <c r="G73" s="43">
        <v>1.35</v>
      </c>
      <c r="H73" s="43">
        <v>4.6500000000000004</v>
      </c>
      <c r="I73" s="43">
        <v>4.9800000000000004</v>
      </c>
      <c r="J73" s="43">
        <v>67.17</v>
      </c>
      <c r="K73" s="44">
        <v>331</v>
      </c>
      <c r="L73" s="43">
        <v>4.01</v>
      </c>
    </row>
    <row r="74" spans="1:12" ht="15">
      <c r="A74" s="23"/>
      <c r="B74" s="15"/>
      <c r="C74" s="11"/>
      <c r="D74" s="6"/>
      <c r="E74" s="42" t="s">
        <v>45</v>
      </c>
      <c r="F74" s="43" t="s">
        <v>45</v>
      </c>
      <c r="G74" s="43" t="s">
        <v>45</v>
      </c>
      <c r="H74" s="43" t="s">
        <v>45</v>
      </c>
      <c r="I74" s="43" t="s">
        <v>45</v>
      </c>
      <c r="J74" s="43" t="s">
        <v>45</v>
      </c>
      <c r="K74" s="44" t="s">
        <v>45</v>
      </c>
      <c r="L74" s="43" t="s">
        <v>45</v>
      </c>
    </row>
    <row r="75" spans="1:12" ht="15">
      <c r="A75" s="24"/>
      <c r="B75" s="17"/>
      <c r="C75" s="8"/>
      <c r="D75" s="18" t="s">
        <v>33</v>
      </c>
      <c r="E75" s="9"/>
      <c r="F75" s="19">
        <f>SUM(F67:F74)</f>
        <v>940</v>
      </c>
      <c r="G75" s="19">
        <f t="shared" ref="G75" si="26">SUM(G67:G74)</f>
        <v>25.970000000000002</v>
      </c>
      <c r="H75" s="19">
        <f t="shared" ref="H75" si="27">SUM(H67:H74)</f>
        <v>24.380000000000003</v>
      </c>
      <c r="I75" s="19">
        <f t="shared" ref="I75" si="28">SUM(I67:I74)</f>
        <v>152.86999999999998</v>
      </c>
      <c r="J75" s="19">
        <f t="shared" ref="J75" si="29">SUM(J67:J74)</f>
        <v>612.86</v>
      </c>
      <c r="K75" s="25"/>
      <c r="L75" s="19">
        <f>SUM(L67:L74)</f>
        <v>133.75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30">SUM(G76:G84)</f>
        <v>0</v>
      </c>
      <c r="H85" s="19">
        <f t="shared" ref="H85" si="31">SUM(H76:H84)</f>
        <v>0</v>
      </c>
      <c r="I85" s="19">
        <f t="shared" ref="I85" si="32">SUM(I76:I84)</f>
        <v>0</v>
      </c>
      <c r="J85" s="19">
        <f t="shared" ref="J85:L85" si="33">SUM(J76:J84)</f>
        <v>0</v>
      </c>
      <c r="K85" s="25"/>
      <c r="L85" s="19">
        <f t="shared" si="33"/>
        <v>0</v>
      </c>
    </row>
    <row r="86" spans="1:12" ht="15.75" customHeight="1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940</v>
      </c>
      <c r="G86" s="32">
        <f t="shared" ref="G86" si="34">G75+G85</f>
        <v>25.970000000000002</v>
      </c>
      <c r="H86" s="32">
        <f t="shared" ref="H86" si="35">H75+H85</f>
        <v>24.380000000000003</v>
      </c>
      <c r="I86" s="32">
        <f t="shared" ref="I86" si="36">I75+I85</f>
        <v>152.86999999999998</v>
      </c>
      <c r="J86" s="32">
        <f t="shared" ref="J86:L86" si="37">J75+J85</f>
        <v>612.86</v>
      </c>
      <c r="K86" s="32"/>
      <c r="L86" s="32">
        <f t="shared" si="37"/>
        <v>133.75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65</v>
      </c>
      <c r="F87" s="40">
        <v>250</v>
      </c>
      <c r="G87" s="40">
        <v>5.49</v>
      </c>
      <c r="H87" s="40">
        <v>5.27</v>
      </c>
      <c r="I87" s="40">
        <v>16.5</v>
      </c>
      <c r="J87" s="40">
        <v>148.25</v>
      </c>
      <c r="K87" s="41">
        <v>119</v>
      </c>
      <c r="L87" s="40">
        <v>9.26</v>
      </c>
    </row>
    <row r="88" spans="1:12" ht="15">
      <c r="A88" s="23"/>
      <c r="B88" s="15"/>
      <c r="C88" s="11"/>
      <c r="D88" s="6"/>
      <c r="E88" s="42" t="s">
        <v>42</v>
      </c>
      <c r="F88" s="43">
        <v>40</v>
      </c>
      <c r="G88" s="43">
        <v>5.08</v>
      </c>
      <c r="H88" s="43">
        <v>4.5999999999999996</v>
      </c>
      <c r="I88" s="43">
        <v>0.28000000000000003</v>
      </c>
      <c r="J88" s="43">
        <v>62.84</v>
      </c>
      <c r="K88" s="44">
        <v>209</v>
      </c>
      <c r="L88" s="43">
        <v>8.59</v>
      </c>
    </row>
    <row r="89" spans="1:12" ht="15" hidden="1">
      <c r="A89" s="23"/>
      <c r="B89" s="15"/>
      <c r="C89" s="11"/>
      <c r="D89" s="6"/>
      <c r="E89" s="42" t="s">
        <v>45</v>
      </c>
      <c r="F89" s="43" t="s">
        <v>45</v>
      </c>
      <c r="G89" s="43" t="s">
        <v>45</v>
      </c>
      <c r="H89" s="43" t="s">
        <v>45</v>
      </c>
      <c r="I89" s="43" t="s">
        <v>45</v>
      </c>
      <c r="J89" s="43" t="s">
        <v>45</v>
      </c>
      <c r="K89" s="44" t="s">
        <v>45</v>
      </c>
      <c r="L89" s="43" t="s">
        <v>45</v>
      </c>
    </row>
    <row r="90" spans="1:12" ht="15" hidden="1">
      <c r="A90" s="23"/>
      <c r="B90" s="15"/>
      <c r="C90" s="11"/>
      <c r="D90" s="6"/>
      <c r="E90" s="42" t="s">
        <v>45</v>
      </c>
      <c r="F90" s="43" t="s">
        <v>45</v>
      </c>
      <c r="G90" s="43" t="s">
        <v>45</v>
      </c>
      <c r="H90" s="43" t="s">
        <v>45</v>
      </c>
      <c r="I90" s="43" t="s">
        <v>45</v>
      </c>
      <c r="J90" s="43" t="s">
        <v>45</v>
      </c>
      <c r="K90" s="44" t="s">
        <v>45</v>
      </c>
      <c r="L90" s="43" t="s">
        <v>45</v>
      </c>
    </row>
    <row r="91" spans="1:12" ht="15">
      <c r="A91" s="23"/>
      <c r="B91" s="15"/>
      <c r="C91" s="11"/>
      <c r="D91" s="7" t="s">
        <v>22</v>
      </c>
      <c r="E91" s="42" t="s">
        <v>64</v>
      </c>
      <c r="F91" s="43">
        <v>200</v>
      </c>
      <c r="G91" s="43">
        <v>0.66</v>
      </c>
      <c r="H91" s="43">
        <v>0.09</v>
      </c>
      <c r="I91" s="43">
        <v>32.01</v>
      </c>
      <c r="J91" s="43">
        <v>132.80000000000001</v>
      </c>
      <c r="K91" s="44">
        <v>349</v>
      </c>
      <c r="L91" s="43">
        <v>5.86</v>
      </c>
    </row>
    <row r="92" spans="1:12" ht="15">
      <c r="A92" s="23"/>
      <c r="B92" s="15"/>
      <c r="C92" s="11"/>
      <c r="D92" s="7" t="s">
        <v>23</v>
      </c>
      <c r="E92" s="53" t="s">
        <v>48</v>
      </c>
      <c r="F92" s="43">
        <v>20</v>
      </c>
      <c r="G92" s="43">
        <v>1.58</v>
      </c>
      <c r="H92" s="54">
        <v>0.2</v>
      </c>
      <c r="I92" s="43">
        <v>9.6</v>
      </c>
      <c r="J92" s="43">
        <v>46.76</v>
      </c>
      <c r="K92" s="44"/>
      <c r="L92" s="43">
        <v>3.33</v>
      </c>
    </row>
    <row r="93" spans="1:12" ht="15">
      <c r="A93" s="23"/>
      <c r="B93" s="15"/>
      <c r="C93" s="11"/>
      <c r="D93" s="7" t="s">
        <v>24</v>
      </c>
      <c r="E93" s="42" t="s">
        <v>44</v>
      </c>
      <c r="F93" s="43">
        <v>150</v>
      </c>
      <c r="G93" s="43">
        <f>-H93</f>
        <v>0</v>
      </c>
      <c r="H93" s="43">
        <v>0</v>
      </c>
      <c r="I93" s="43">
        <v>26.04</v>
      </c>
      <c r="J93" s="43">
        <v>121.5</v>
      </c>
      <c r="K93" s="44"/>
      <c r="L93" s="43">
        <v>22.55</v>
      </c>
    </row>
    <row r="94" spans="1:12" ht="15">
      <c r="A94" s="23"/>
      <c r="B94" s="15"/>
      <c r="C94" s="11"/>
      <c r="D94" s="6"/>
      <c r="E94" s="42" t="s">
        <v>73</v>
      </c>
      <c r="F94" s="43">
        <v>60</v>
      </c>
      <c r="G94" s="43">
        <v>3.45</v>
      </c>
      <c r="H94" s="43">
        <v>3.5</v>
      </c>
      <c r="I94" s="43">
        <v>26.43</v>
      </c>
      <c r="J94" s="43">
        <v>193.11</v>
      </c>
      <c r="K94" s="44"/>
      <c r="L94" s="43">
        <v>28</v>
      </c>
    </row>
    <row r="95" spans="1:12" ht="15">
      <c r="A95" s="23"/>
      <c r="B95" s="15"/>
      <c r="C95" s="11"/>
      <c r="D95" s="6"/>
      <c r="E95" s="42" t="s">
        <v>45</v>
      </c>
      <c r="F95" s="43" t="s">
        <v>45</v>
      </c>
      <c r="G95" s="43" t="s">
        <v>45</v>
      </c>
      <c r="H95" s="43" t="s">
        <v>45</v>
      </c>
      <c r="I95" s="43" t="s">
        <v>45</v>
      </c>
      <c r="J95" s="43" t="s">
        <v>45</v>
      </c>
      <c r="K95" s="44" t="s">
        <v>45</v>
      </c>
      <c r="L95" s="43"/>
    </row>
    <row r="96" spans="1:12" ht="15">
      <c r="A96" s="24"/>
      <c r="B96" s="17"/>
      <c r="C96" s="8"/>
      <c r="D96" s="18" t="s">
        <v>33</v>
      </c>
      <c r="E96" s="9"/>
      <c r="F96" s="19">
        <f>SUM(F87:F95)</f>
        <v>720</v>
      </c>
      <c r="G96" s="19">
        <f t="shared" ref="G96" si="38">SUM(G87:G95)</f>
        <v>16.260000000000002</v>
      </c>
      <c r="H96" s="19">
        <f t="shared" ref="H96" si="39">SUM(H87:H95)</f>
        <v>13.659999999999998</v>
      </c>
      <c r="I96" s="19">
        <f t="shared" ref="I96" si="40">SUM(I87:I95)</f>
        <v>110.86000000000001</v>
      </c>
      <c r="J96" s="19">
        <f t="shared" ref="J96" si="41">SUM(J87:J95)</f>
        <v>705.26</v>
      </c>
      <c r="K96" s="25"/>
      <c r="L96" s="19">
        <f>SUM(L87:L95)</f>
        <v>77.59</v>
      </c>
    </row>
    <row r="97" spans="1:12" ht="15">
      <c r="A97" s="26">
        <f>A87</f>
        <v>1</v>
      </c>
      <c r="B97" s="13">
        <f>B87</f>
        <v>5</v>
      </c>
      <c r="C97" s="10" t="s">
        <v>25</v>
      </c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32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" si="42">SUM(G97:G105)</f>
        <v>0</v>
      </c>
      <c r="H106" s="19">
        <f t="shared" ref="H106" si="43">SUM(H97:H105)</f>
        <v>0</v>
      </c>
      <c r="I106" s="19">
        <f t="shared" ref="I106" si="44">SUM(I97:I105)</f>
        <v>0</v>
      </c>
      <c r="J106" s="19">
        <f t="shared" ref="J106:L106" si="45">SUM(J97:J105)</f>
        <v>0</v>
      </c>
      <c r="K106" s="25"/>
      <c r="L106" s="19">
        <f t="shared" si="45"/>
        <v>0</v>
      </c>
    </row>
    <row r="107" spans="1:12" ht="15.75" customHeight="1" thickBot="1">
      <c r="A107" s="29">
        <f>A87</f>
        <v>1</v>
      </c>
      <c r="B107" s="30">
        <f>B87</f>
        <v>5</v>
      </c>
      <c r="C107" s="55" t="s">
        <v>4</v>
      </c>
      <c r="D107" s="56"/>
      <c r="E107" s="31"/>
      <c r="F107" s="32">
        <f>F96+F106</f>
        <v>720</v>
      </c>
      <c r="G107" s="32">
        <f t="shared" ref="G107" si="46">G96+G106</f>
        <v>16.260000000000002</v>
      </c>
      <c r="H107" s="32">
        <f t="shared" ref="H107" si="47">H96+H106</f>
        <v>13.659999999999998</v>
      </c>
      <c r="I107" s="32">
        <f t="shared" ref="I107" si="48">I96+I106</f>
        <v>110.86000000000001</v>
      </c>
      <c r="J107" s="32">
        <f t="shared" ref="J107:L107" si="49">J96+J106</f>
        <v>705.26</v>
      </c>
      <c r="K107" s="32"/>
      <c r="L107" s="32">
        <f t="shared" si="49"/>
        <v>77.59</v>
      </c>
    </row>
    <row r="108" spans="1:12" ht="15">
      <c r="A108" s="20">
        <v>2</v>
      </c>
      <c r="B108" s="21">
        <v>1</v>
      </c>
      <c r="C108" s="22" t="s">
        <v>20</v>
      </c>
      <c r="D108" s="5" t="s">
        <v>21</v>
      </c>
      <c r="E108" s="42" t="s">
        <v>76</v>
      </c>
      <c r="F108" s="43">
        <v>150</v>
      </c>
      <c r="G108" s="43">
        <v>3.17</v>
      </c>
      <c r="H108" s="43">
        <v>3.41</v>
      </c>
      <c r="I108" s="43">
        <v>40.61</v>
      </c>
      <c r="J108" s="43">
        <v>197.63</v>
      </c>
      <c r="K108" s="44">
        <v>182</v>
      </c>
      <c r="L108" s="43">
        <v>12.18</v>
      </c>
    </row>
    <row r="109" spans="1:12" ht="15">
      <c r="A109" s="23"/>
      <c r="B109" s="15"/>
      <c r="C109" s="11"/>
      <c r="D109" s="6"/>
      <c r="E109" s="42" t="s">
        <v>60</v>
      </c>
      <c r="F109" s="43" t="s">
        <v>61</v>
      </c>
      <c r="G109" s="43">
        <v>6.68</v>
      </c>
      <c r="H109" s="43">
        <v>7.04</v>
      </c>
      <c r="I109" s="43">
        <v>0.43</v>
      </c>
      <c r="J109" s="43">
        <v>82</v>
      </c>
      <c r="K109" s="44">
        <v>76</v>
      </c>
      <c r="L109" s="43">
        <v>60.29</v>
      </c>
    </row>
    <row r="110" spans="1:12" ht="15">
      <c r="A110" s="23"/>
      <c r="B110" s="15"/>
      <c r="C110" s="11"/>
      <c r="D110" s="6"/>
      <c r="E110" s="42" t="s">
        <v>42</v>
      </c>
      <c r="F110" s="43">
        <v>40</v>
      </c>
      <c r="G110" s="43">
        <v>5.08</v>
      </c>
      <c r="H110" s="43">
        <v>4.5999999999999996</v>
      </c>
      <c r="I110" s="43">
        <v>0.28000000000000003</v>
      </c>
      <c r="J110" s="43">
        <v>62.84</v>
      </c>
      <c r="K110" s="44">
        <v>209</v>
      </c>
      <c r="L110" s="43">
        <v>8.59</v>
      </c>
    </row>
    <row r="111" spans="1:12" ht="15">
      <c r="A111" s="23"/>
      <c r="B111" s="15"/>
      <c r="C111" s="11"/>
      <c r="D111" s="7" t="s">
        <v>22</v>
      </c>
      <c r="E111" s="53" t="s">
        <v>43</v>
      </c>
      <c r="F111" s="43">
        <v>200</v>
      </c>
      <c r="G111" s="43">
        <v>0.53</v>
      </c>
      <c r="H111" s="43"/>
      <c r="I111" s="43">
        <v>9.4700000000000006</v>
      </c>
      <c r="J111" s="43">
        <v>40</v>
      </c>
      <c r="K111" s="44">
        <v>376</v>
      </c>
      <c r="L111" s="43">
        <v>2.02</v>
      </c>
    </row>
    <row r="112" spans="1:12" ht="15">
      <c r="A112" s="23"/>
      <c r="B112" s="15"/>
      <c r="C112" s="11"/>
      <c r="D112" s="7" t="s">
        <v>23</v>
      </c>
      <c r="E112" s="53" t="s">
        <v>48</v>
      </c>
      <c r="F112" s="43">
        <v>20</v>
      </c>
      <c r="G112" s="43">
        <v>1.58</v>
      </c>
      <c r="H112" s="54">
        <v>0.2</v>
      </c>
      <c r="I112" s="43">
        <v>9.6</v>
      </c>
      <c r="J112" s="43">
        <v>54</v>
      </c>
      <c r="K112" s="44"/>
      <c r="L112" s="43">
        <v>3.33</v>
      </c>
    </row>
    <row r="113" spans="1:12" ht="15">
      <c r="A113" s="23"/>
      <c r="B113" s="15"/>
      <c r="C113" s="11"/>
      <c r="D113" s="7" t="s">
        <v>24</v>
      </c>
      <c r="E113" s="42" t="s">
        <v>74</v>
      </c>
      <c r="F113" s="43">
        <v>180</v>
      </c>
      <c r="G113" s="43">
        <v>1.53</v>
      </c>
      <c r="H113" s="43">
        <v>0.3</v>
      </c>
      <c r="I113" s="43">
        <v>13.9</v>
      </c>
      <c r="J113" s="43">
        <v>64.8</v>
      </c>
      <c r="K113" s="44"/>
      <c r="L113" s="43">
        <v>56.3</v>
      </c>
    </row>
    <row r="114" spans="1:12" ht="15">
      <c r="A114" s="23"/>
      <c r="B114" s="15"/>
      <c r="C114" s="11"/>
      <c r="D114" s="6"/>
      <c r="E114" s="42" t="s">
        <v>77</v>
      </c>
      <c r="F114" s="43">
        <v>50</v>
      </c>
      <c r="G114" s="43">
        <v>2.75</v>
      </c>
      <c r="H114" s="43">
        <v>14</v>
      </c>
      <c r="I114" s="43">
        <v>52</v>
      </c>
      <c r="J114" s="43">
        <v>261</v>
      </c>
      <c r="K114" s="44" t="s">
        <v>45</v>
      </c>
      <c r="L114" s="43">
        <v>50.58</v>
      </c>
    </row>
    <row r="115" spans="1:12" ht="15">
      <c r="A115" s="23"/>
      <c r="B115" s="15"/>
      <c r="C115" s="11"/>
      <c r="D115" s="6"/>
      <c r="E115" s="42" t="s">
        <v>45</v>
      </c>
      <c r="F115" s="43" t="s">
        <v>45</v>
      </c>
      <c r="G115" s="43" t="s">
        <v>45</v>
      </c>
      <c r="H115" s="43" t="s">
        <v>45</v>
      </c>
      <c r="I115" s="43" t="s">
        <v>45</v>
      </c>
      <c r="J115" s="43" t="s">
        <v>45</v>
      </c>
      <c r="K115" s="44" t="s">
        <v>45</v>
      </c>
      <c r="L115" s="43" t="s">
        <v>45</v>
      </c>
    </row>
    <row r="116" spans="1:12" ht="15">
      <c r="A116" s="24"/>
      <c r="B116" s="17"/>
      <c r="C116" s="8"/>
      <c r="D116" s="18" t="s">
        <v>33</v>
      </c>
      <c r="E116" s="9"/>
      <c r="F116" s="19">
        <f>SUM(F108:F115)+100</f>
        <v>740</v>
      </c>
      <c r="G116" s="19">
        <f t="shared" ref="G116:J116" si="50">SUM(G108:G115)</f>
        <v>21.32</v>
      </c>
      <c r="H116" s="19">
        <f t="shared" si="50"/>
        <v>29.549999999999997</v>
      </c>
      <c r="I116" s="19">
        <f t="shared" si="50"/>
        <v>126.29</v>
      </c>
      <c r="J116" s="19">
        <f t="shared" si="50"/>
        <v>762.27</v>
      </c>
      <c r="K116" s="25"/>
      <c r="L116" s="19">
        <f>SUM(L108:L115)</f>
        <v>193.28999999999996</v>
      </c>
    </row>
    <row r="117" spans="1:12" ht="15">
      <c r="A117" s="26">
        <f>A108</f>
        <v>2</v>
      </c>
      <c r="B117" s="13">
        <f>B108</f>
        <v>1</v>
      </c>
      <c r="C117" s="10" t="s">
        <v>25</v>
      </c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32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51">SUM(G117:G125)</f>
        <v>0</v>
      </c>
      <c r="H126" s="19">
        <f t="shared" si="51"/>
        <v>0</v>
      </c>
      <c r="I126" s="19">
        <f t="shared" si="51"/>
        <v>0</v>
      </c>
      <c r="J126" s="19">
        <f t="shared" si="51"/>
        <v>0</v>
      </c>
      <c r="K126" s="25"/>
      <c r="L126" s="19">
        <f t="shared" ref="L126" si="52">SUM(L117:L125)</f>
        <v>0</v>
      </c>
    </row>
    <row r="127" spans="1:12" ht="15">
      <c r="A127" s="29">
        <f>A108</f>
        <v>2</v>
      </c>
      <c r="B127" s="30">
        <f>B108</f>
        <v>1</v>
      </c>
      <c r="C127" s="55" t="s">
        <v>4</v>
      </c>
      <c r="D127" s="56"/>
      <c r="E127" s="31"/>
      <c r="F127" s="32">
        <f>F116+F126</f>
        <v>740</v>
      </c>
      <c r="G127" s="32">
        <f t="shared" ref="G127" si="53">G116+G126</f>
        <v>21.32</v>
      </c>
      <c r="H127" s="32">
        <f t="shared" ref="H127" si="54">H116+H126</f>
        <v>29.549999999999997</v>
      </c>
      <c r="I127" s="32">
        <f t="shared" ref="I127" si="55">I116+I126</f>
        <v>126.29</v>
      </c>
      <c r="J127" s="32">
        <f t="shared" ref="J127:L127" si="56">J116+J126</f>
        <v>762.27</v>
      </c>
      <c r="K127" s="32"/>
      <c r="L127" s="32">
        <f t="shared" si="56"/>
        <v>193.28999999999996</v>
      </c>
    </row>
    <row r="128" spans="1:12" ht="15.75" thickBot="1">
      <c r="A128" s="14">
        <v>2</v>
      </c>
      <c r="B128" s="15">
        <v>2</v>
      </c>
      <c r="C128" s="22" t="s">
        <v>20</v>
      </c>
      <c r="D128" s="5" t="s">
        <v>21</v>
      </c>
      <c r="E128" s="39" t="s">
        <v>69</v>
      </c>
      <c r="F128" s="40" t="s">
        <v>70</v>
      </c>
      <c r="G128" s="40">
        <v>3.42</v>
      </c>
      <c r="H128" s="40">
        <v>6.32</v>
      </c>
      <c r="I128" s="40">
        <v>2.96</v>
      </c>
      <c r="J128" s="40">
        <v>197.37</v>
      </c>
      <c r="K128" s="41">
        <v>108</v>
      </c>
      <c r="L128" s="40">
        <v>13.08</v>
      </c>
    </row>
    <row r="129" spans="1:12" ht="15">
      <c r="A129" s="14"/>
      <c r="B129" s="15"/>
      <c r="C129" s="11"/>
      <c r="D129" s="6"/>
      <c r="E129" s="39" t="s">
        <v>56</v>
      </c>
      <c r="F129" s="40">
        <v>250</v>
      </c>
      <c r="G129" s="40">
        <v>23.82</v>
      </c>
      <c r="H129" s="40">
        <v>26.18</v>
      </c>
      <c r="I129" s="40">
        <v>19.850000000000001</v>
      </c>
      <c r="J129" s="40">
        <v>410.29</v>
      </c>
      <c r="K129" s="41">
        <v>259</v>
      </c>
      <c r="L129" s="40">
        <v>77.02</v>
      </c>
    </row>
    <row r="130" spans="1:12" ht="15">
      <c r="A130" s="14"/>
      <c r="B130" s="15"/>
      <c r="C130" s="11"/>
      <c r="D130" s="6"/>
      <c r="E130" s="42" t="s">
        <v>78</v>
      </c>
      <c r="F130" s="43">
        <v>100</v>
      </c>
      <c r="G130" s="43">
        <v>3.76</v>
      </c>
      <c r="H130" s="43">
        <v>16.420000000000002</v>
      </c>
      <c r="I130" s="43">
        <v>21.16</v>
      </c>
      <c r="J130" s="43">
        <v>196</v>
      </c>
      <c r="K130" s="44">
        <v>45</v>
      </c>
      <c r="L130" s="43">
        <v>7.44</v>
      </c>
    </row>
    <row r="131" spans="1:12" ht="15">
      <c r="A131" s="14"/>
      <c r="B131" s="15"/>
      <c r="C131" s="11"/>
      <c r="D131" s="7" t="s">
        <v>30</v>
      </c>
      <c r="E131" s="53" t="s">
        <v>55</v>
      </c>
      <c r="F131" s="43">
        <v>200</v>
      </c>
      <c r="G131" s="43">
        <v>1</v>
      </c>
      <c r="H131" s="43">
        <v>0.2</v>
      </c>
      <c r="I131" s="43">
        <v>20.2</v>
      </c>
      <c r="J131" s="43">
        <v>86.6</v>
      </c>
      <c r="K131" s="44"/>
      <c r="L131" s="43">
        <v>15.15</v>
      </c>
    </row>
    <row r="132" spans="1:12" ht="15">
      <c r="A132" s="14"/>
      <c r="B132" s="15"/>
      <c r="C132" s="11"/>
      <c r="D132" s="7" t="s">
        <v>23</v>
      </c>
      <c r="E132" s="53" t="s">
        <v>48</v>
      </c>
      <c r="F132" s="43">
        <v>20</v>
      </c>
      <c r="G132" s="43">
        <v>1.58</v>
      </c>
      <c r="H132" s="54">
        <v>0.2</v>
      </c>
      <c r="I132" s="43">
        <v>9.6</v>
      </c>
      <c r="J132" s="43">
        <v>46.76</v>
      </c>
      <c r="K132" s="44"/>
      <c r="L132" s="43">
        <v>3.33</v>
      </c>
    </row>
    <row r="133" spans="1:12" ht="15">
      <c r="A133" s="14"/>
      <c r="B133" s="15"/>
      <c r="C133" s="11"/>
      <c r="D133" s="7" t="s">
        <v>24</v>
      </c>
      <c r="E133" s="42" t="s">
        <v>45</v>
      </c>
      <c r="F133" s="43" t="s">
        <v>45</v>
      </c>
      <c r="G133" s="43" t="s">
        <v>45</v>
      </c>
      <c r="H133" s="43" t="s">
        <v>45</v>
      </c>
      <c r="I133" s="43" t="s">
        <v>45</v>
      </c>
      <c r="J133" s="43" t="s">
        <v>45</v>
      </c>
      <c r="K133" s="44" t="s">
        <v>45</v>
      </c>
      <c r="L133" s="43"/>
    </row>
    <row r="134" spans="1:12" ht="15">
      <c r="A134" s="14"/>
      <c r="B134" s="15"/>
      <c r="C134" s="11"/>
      <c r="D134" s="6"/>
      <c r="E134" s="42" t="s">
        <v>79</v>
      </c>
      <c r="F134" s="43">
        <v>30</v>
      </c>
      <c r="G134" s="43">
        <v>1.23</v>
      </c>
      <c r="H134" s="43">
        <v>5.0999999999999996</v>
      </c>
      <c r="I134" s="43">
        <v>19.5</v>
      </c>
      <c r="J134" s="43">
        <v>131.1</v>
      </c>
      <c r="K134" s="44"/>
      <c r="L134" s="43">
        <v>13.28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SUM(F128:F135)+255</f>
        <v>855</v>
      </c>
      <c r="G136" s="19">
        <f t="shared" ref="G136:J136" si="57">SUM(G128:G135)</f>
        <v>34.809999999999995</v>
      </c>
      <c r="H136" s="19">
        <f t="shared" si="57"/>
        <v>54.420000000000009</v>
      </c>
      <c r="I136" s="19">
        <f t="shared" si="57"/>
        <v>93.27</v>
      </c>
      <c r="J136" s="19">
        <f t="shared" si="57"/>
        <v>1068.1200000000001</v>
      </c>
      <c r="K136" s="25"/>
      <c r="L136" s="19">
        <f>SUM(L128:L135)</f>
        <v>129.29999999999998</v>
      </c>
    </row>
    <row r="137" spans="1:12" ht="15">
      <c r="A137" s="13">
        <f>A128</f>
        <v>2</v>
      </c>
      <c r="B137" s="13">
        <f>B128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8">SUM(G137:G145)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SUM(L137:L145)</f>
        <v>0</v>
      </c>
    </row>
    <row r="147" spans="1:12" ht="15">
      <c r="A147" s="33">
        <f>A128</f>
        <v>2</v>
      </c>
      <c r="B147" s="33">
        <f>B128</f>
        <v>2</v>
      </c>
      <c r="C147" s="55" t="s">
        <v>4</v>
      </c>
      <c r="D147" s="56"/>
      <c r="E147" s="31"/>
      <c r="F147" s="32">
        <f>F136+F146</f>
        <v>855</v>
      </c>
      <c r="G147" s="32">
        <f t="shared" ref="G147" si="60">G136+G146</f>
        <v>34.809999999999995</v>
      </c>
      <c r="H147" s="32">
        <f t="shared" ref="H147" si="61">H136+H146</f>
        <v>54.420000000000009</v>
      </c>
      <c r="I147" s="32">
        <f t="shared" ref="I147" si="62">I136+I146</f>
        <v>93.27</v>
      </c>
      <c r="J147" s="32">
        <f t="shared" ref="J147:L147" si="63">J136+J146</f>
        <v>1068.1200000000001</v>
      </c>
      <c r="K147" s="32"/>
      <c r="L147" s="32">
        <f t="shared" si="63"/>
        <v>129.29999999999998</v>
      </c>
    </row>
    <row r="148" spans="1:12" ht="15.75" thickBot="1">
      <c r="A148" s="20">
        <v>2</v>
      </c>
      <c r="B148" s="21">
        <v>3</v>
      </c>
      <c r="C148" s="22" t="s">
        <v>20</v>
      </c>
      <c r="D148" s="5" t="s">
        <v>21</v>
      </c>
      <c r="E148" s="39" t="s">
        <v>65</v>
      </c>
      <c r="F148" s="40">
        <v>250</v>
      </c>
      <c r="G148" s="40">
        <v>5.49</v>
      </c>
      <c r="H148" s="40">
        <v>5.27</v>
      </c>
      <c r="I148" s="40">
        <v>16.5</v>
      </c>
      <c r="J148" s="40">
        <v>148.25</v>
      </c>
      <c r="K148" s="41">
        <v>119</v>
      </c>
      <c r="L148" s="40">
        <v>9.26</v>
      </c>
    </row>
    <row r="149" spans="1:12" ht="15">
      <c r="A149" s="23"/>
      <c r="B149" s="15"/>
      <c r="C149" s="11"/>
      <c r="D149" s="6"/>
      <c r="E149" s="52" t="s">
        <v>53</v>
      </c>
      <c r="F149" s="40">
        <v>150</v>
      </c>
      <c r="G149" s="40">
        <v>5.71</v>
      </c>
      <c r="H149" s="40">
        <v>0.67</v>
      </c>
      <c r="I149" s="40">
        <v>32.200000000000003</v>
      </c>
      <c r="J149" s="40">
        <v>157.80000000000001</v>
      </c>
      <c r="K149" s="41">
        <v>203</v>
      </c>
      <c r="L149" s="40">
        <v>9.75</v>
      </c>
    </row>
    <row r="150" spans="1:12" ht="15">
      <c r="A150" s="23"/>
      <c r="B150" s="15"/>
      <c r="C150" s="11"/>
      <c r="D150" s="6"/>
      <c r="E150" s="42" t="s">
        <v>58</v>
      </c>
      <c r="F150" s="43">
        <v>100</v>
      </c>
      <c r="G150" s="43">
        <v>21.67</v>
      </c>
      <c r="H150" s="43">
        <v>13.33</v>
      </c>
      <c r="I150" s="43"/>
      <c r="J150" s="43">
        <v>206.67</v>
      </c>
      <c r="K150" s="44">
        <v>288</v>
      </c>
      <c r="L150" s="43">
        <v>35.369999999999997</v>
      </c>
    </row>
    <row r="151" spans="1:12" ht="15">
      <c r="A151" s="23"/>
      <c r="B151" s="15"/>
      <c r="C151" s="11"/>
      <c r="D151" s="6"/>
      <c r="E151" s="42" t="s">
        <v>50</v>
      </c>
      <c r="F151" s="43">
        <v>50</v>
      </c>
      <c r="G151" s="43">
        <v>1.35</v>
      </c>
      <c r="H151" s="43">
        <v>4.6500000000000004</v>
      </c>
      <c r="I151" s="43">
        <v>4.9800000000000004</v>
      </c>
      <c r="J151" s="43">
        <v>67.17</v>
      </c>
      <c r="K151" s="44">
        <v>331</v>
      </c>
      <c r="L151" s="43">
        <v>4.01</v>
      </c>
    </row>
    <row r="152" spans="1:12" ht="15">
      <c r="A152" s="23"/>
      <c r="B152" s="15"/>
      <c r="C152" s="11"/>
      <c r="D152" s="7" t="s">
        <v>22</v>
      </c>
      <c r="E152" s="42" t="s">
        <v>59</v>
      </c>
      <c r="F152" s="43">
        <v>200</v>
      </c>
      <c r="G152" s="43">
        <v>0.24</v>
      </c>
      <c r="H152" s="43">
        <v>0.12</v>
      </c>
      <c r="I152" s="43">
        <v>35.76</v>
      </c>
      <c r="J152" s="43">
        <v>145.08000000000001</v>
      </c>
      <c r="K152" s="44">
        <v>350</v>
      </c>
      <c r="L152" s="43">
        <v>14.74</v>
      </c>
    </row>
    <row r="153" spans="1:12" ht="15.75" customHeight="1">
      <c r="A153" s="23"/>
      <c r="B153" s="15"/>
      <c r="C153" s="11"/>
      <c r="D153" s="7" t="s">
        <v>23</v>
      </c>
      <c r="E153" s="53" t="s">
        <v>48</v>
      </c>
      <c r="F153" s="43">
        <v>20</v>
      </c>
      <c r="G153" s="43">
        <v>1.58</v>
      </c>
      <c r="H153" s="54">
        <v>0.2</v>
      </c>
      <c r="I153" s="43">
        <v>9.6</v>
      </c>
      <c r="J153" s="43">
        <v>54</v>
      </c>
      <c r="K153" s="44"/>
      <c r="L153" s="43">
        <v>3.33</v>
      </c>
    </row>
    <row r="154" spans="1:12" ht="15">
      <c r="A154" s="23"/>
      <c r="B154" s="15"/>
      <c r="C154" s="11"/>
      <c r="D154" s="7" t="s">
        <v>24</v>
      </c>
      <c r="E154" s="42" t="s">
        <v>44</v>
      </c>
      <c r="F154" s="43">
        <v>150</v>
      </c>
      <c r="G154" s="43" t="s">
        <v>45</v>
      </c>
      <c r="H154" s="43" t="s">
        <v>45</v>
      </c>
      <c r="I154" s="43">
        <v>26.04</v>
      </c>
      <c r="J154" s="43">
        <v>121.5</v>
      </c>
      <c r="K154" s="44" t="s">
        <v>45</v>
      </c>
      <c r="L154" s="43">
        <v>22.55</v>
      </c>
    </row>
    <row r="155" spans="1:12" ht="15">
      <c r="A155" s="23"/>
      <c r="B155" s="15"/>
      <c r="C155" s="11"/>
      <c r="D155" s="6"/>
      <c r="E155" s="42" t="s">
        <v>80</v>
      </c>
      <c r="F155" s="43">
        <v>100</v>
      </c>
      <c r="G155" s="43">
        <v>7.5</v>
      </c>
      <c r="H155" s="43">
        <v>6.2</v>
      </c>
      <c r="I155" s="43">
        <v>29.3</v>
      </c>
      <c r="J155" s="43">
        <v>316.5</v>
      </c>
      <c r="K155" s="44">
        <v>331</v>
      </c>
      <c r="L155" s="43">
        <v>26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1020</v>
      </c>
      <c r="G157" s="19">
        <f t="shared" ref="G157:J157" si="64">SUM(G148:G156)</f>
        <v>43.540000000000006</v>
      </c>
      <c r="H157" s="19">
        <f t="shared" si="64"/>
        <v>30.44</v>
      </c>
      <c r="I157" s="19">
        <f t="shared" si="64"/>
        <v>154.38</v>
      </c>
      <c r="J157" s="19">
        <f t="shared" si="64"/>
        <v>1216.97</v>
      </c>
      <c r="K157" s="25"/>
      <c r="L157" s="19">
        <f>SUM(L148:L156)</f>
        <v>125.00999999999999</v>
      </c>
    </row>
    <row r="158" spans="1:12" ht="15">
      <c r="A158" s="26">
        <f>A148</f>
        <v>2</v>
      </c>
      <c r="B158" s="13">
        <f>B148</f>
        <v>3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5">SUM(G158:G166)</f>
        <v>0</v>
      </c>
      <c r="H167" s="19">
        <f t="shared" si="65"/>
        <v>0</v>
      </c>
      <c r="I167" s="19">
        <f t="shared" si="65"/>
        <v>0</v>
      </c>
      <c r="J167" s="19">
        <f t="shared" si="65"/>
        <v>0</v>
      </c>
      <c r="K167" s="25"/>
      <c r="L167" s="19">
        <f t="shared" ref="L167" si="66">SUM(L158:L166)</f>
        <v>0</v>
      </c>
    </row>
    <row r="168" spans="1:12" ht="15">
      <c r="A168" s="29">
        <f>A148</f>
        <v>2</v>
      </c>
      <c r="B168" s="30">
        <f>B148</f>
        <v>3</v>
      </c>
      <c r="C168" s="55" t="s">
        <v>4</v>
      </c>
      <c r="D168" s="56"/>
      <c r="E168" s="31"/>
      <c r="F168" s="32">
        <f>F157+F167</f>
        <v>1020</v>
      </c>
      <c r="G168" s="32">
        <f t="shared" ref="G168" si="67">G157+G167</f>
        <v>43.540000000000006</v>
      </c>
      <c r="H168" s="32">
        <f t="shared" ref="H168" si="68">H157+H167</f>
        <v>30.44</v>
      </c>
      <c r="I168" s="32">
        <f t="shared" ref="I168" si="69">I157+I167</f>
        <v>154.38</v>
      </c>
      <c r="J168" s="32">
        <f t="shared" ref="J168:L168" si="70">J157+J167</f>
        <v>1216.97</v>
      </c>
      <c r="K168" s="32"/>
      <c r="L168" s="32">
        <f t="shared" si="70"/>
        <v>125.00999999999999</v>
      </c>
    </row>
    <row r="169" spans="1:12" ht="15.75" thickBot="1">
      <c r="A169" s="20">
        <v>2</v>
      </c>
      <c r="B169" s="21">
        <v>4</v>
      </c>
      <c r="C169" s="22" t="s">
        <v>20</v>
      </c>
      <c r="D169" s="5" t="s">
        <v>21</v>
      </c>
      <c r="E169" s="39" t="s">
        <v>71</v>
      </c>
      <c r="F169" s="40">
        <v>250</v>
      </c>
      <c r="G169" s="40">
        <v>2.02</v>
      </c>
      <c r="H169" s="40">
        <v>4.92</v>
      </c>
      <c r="I169" s="40">
        <v>10.09</v>
      </c>
      <c r="J169" s="40">
        <v>98.4</v>
      </c>
      <c r="K169" s="41">
        <v>81</v>
      </c>
      <c r="L169" s="40">
        <v>5.5</v>
      </c>
    </row>
    <row r="170" spans="1:12" ht="15">
      <c r="A170" s="23"/>
      <c r="B170" s="15"/>
      <c r="C170" s="11"/>
      <c r="D170" s="6"/>
      <c r="E170" s="39" t="s">
        <v>46</v>
      </c>
      <c r="F170" s="40">
        <v>150</v>
      </c>
      <c r="G170" s="40">
        <v>3.09</v>
      </c>
      <c r="H170" s="40">
        <v>4.8499999999999996</v>
      </c>
      <c r="I170" s="40">
        <v>20.6</v>
      </c>
      <c r="J170" s="40">
        <v>138.6</v>
      </c>
      <c r="K170" s="41" t="s">
        <v>82</v>
      </c>
      <c r="L170" s="40">
        <v>19.47</v>
      </c>
    </row>
    <row r="171" spans="1:12" ht="15">
      <c r="A171" s="23"/>
      <c r="B171" s="15"/>
      <c r="C171" s="11"/>
      <c r="D171" s="6"/>
      <c r="E171" s="42" t="s">
        <v>60</v>
      </c>
      <c r="F171" s="43" t="s">
        <v>61</v>
      </c>
      <c r="G171" s="43">
        <v>6.68</v>
      </c>
      <c r="H171" s="43">
        <v>7.04</v>
      </c>
      <c r="I171" s="43">
        <v>0.43</v>
      </c>
      <c r="J171" s="43">
        <v>82</v>
      </c>
      <c r="K171" s="44">
        <v>76</v>
      </c>
      <c r="L171" s="43">
        <v>60.29</v>
      </c>
    </row>
    <row r="172" spans="1:12" ht="15">
      <c r="A172" s="23"/>
      <c r="B172" s="15"/>
      <c r="C172" s="11"/>
      <c r="D172" s="7" t="s">
        <v>22</v>
      </c>
      <c r="E172" s="53" t="s">
        <v>43</v>
      </c>
      <c r="F172" s="43">
        <v>200</v>
      </c>
      <c r="G172" s="43">
        <v>0.53</v>
      </c>
      <c r="H172" s="43"/>
      <c r="I172" s="43">
        <v>9.4700000000000006</v>
      </c>
      <c r="J172" s="43">
        <v>40</v>
      </c>
      <c r="K172" s="44">
        <v>376</v>
      </c>
      <c r="L172" s="43">
        <v>2.02</v>
      </c>
    </row>
    <row r="173" spans="1:12" ht="15">
      <c r="A173" s="23"/>
      <c r="B173" s="15"/>
      <c r="C173" s="11"/>
      <c r="D173" s="7" t="s">
        <v>23</v>
      </c>
      <c r="E173" s="53" t="s">
        <v>48</v>
      </c>
      <c r="F173" s="43">
        <v>20</v>
      </c>
      <c r="G173" s="43">
        <v>1.58</v>
      </c>
      <c r="H173" s="54">
        <v>0.2</v>
      </c>
      <c r="I173" s="43">
        <v>9.6</v>
      </c>
      <c r="J173" s="43">
        <v>54</v>
      </c>
      <c r="K173" s="44"/>
      <c r="L173" s="43">
        <v>3.33</v>
      </c>
    </row>
    <row r="174" spans="1:12" ht="15">
      <c r="A174" s="23"/>
      <c r="B174" s="15"/>
      <c r="C174" s="11"/>
      <c r="D174" s="7" t="s">
        <v>24</v>
      </c>
      <c r="E174" s="42" t="s">
        <v>75</v>
      </c>
      <c r="F174" s="43">
        <v>180</v>
      </c>
      <c r="G174" s="43">
        <v>1.51</v>
      </c>
      <c r="H174" s="43">
        <v>0.51</v>
      </c>
      <c r="I174" s="43">
        <v>21</v>
      </c>
      <c r="J174" s="43">
        <v>94.51</v>
      </c>
      <c r="K174" s="44"/>
      <c r="L174" s="43">
        <v>38.99</v>
      </c>
    </row>
    <row r="175" spans="1:12" ht="15">
      <c r="A175" s="23"/>
      <c r="B175" s="15"/>
      <c r="C175" s="11"/>
      <c r="D175" s="6"/>
      <c r="E175" s="42" t="s">
        <v>81</v>
      </c>
      <c r="F175" s="43">
        <v>100</v>
      </c>
      <c r="G175" s="43">
        <v>0.35</v>
      </c>
      <c r="H175" s="43">
        <v>4.45</v>
      </c>
      <c r="I175" s="43">
        <v>2.09</v>
      </c>
      <c r="J175" s="43">
        <v>54.64</v>
      </c>
      <c r="K175" s="44">
        <v>24</v>
      </c>
      <c r="L175" s="43">
        <v>21.84</v>
      </c>
    </row>
    <row r="176" spans="1:12" ht="15">
      <c r="A176" s="23"/>
      <c r="B176" s="15"/>
      <c r="C176" s="11"/>
      <c r="D176" s="6"/>
      <c r="E176" s="42" t="s">
        <v>73</v>
      </c>
      <c r="F176" s="43">
        <v>60</v>
      </c>
      <c r="G176" s="43">
        <v>3.45</v>
      </c>
      <c r="H176" s="43">
        <v>3.5</v>
      </c>
      <c r="I176" s="43">
        <v>26.43</v>
      </c>
      <c r="J176" s="43">
        <v>193.11</v>
      </c>
      <c r="K176" s="44"/>
      <c r="L176" s="43">
        <v>28</v>
      </c>
    </row>
    <row r="177" spans="1:12" ht="15">
      <c r="A177" s="24"/>
      <c r="B177" s="17"/>
      <c r="C177" s="8"/>
      <c r="D177" s="18" t="s">
        <v>33</v>
      </c>
      <c r="E177" s="9"/>
      <c r="F177" s="19">
        <f>SUM(F169:F176)</f>
        <v>960</v>
      </c>
      <c r="G177" s="19">
        <f t="shared" ref="G177:J177" si="71">SUM(G169:G176)</f>
        <v>19.209999999999997</v>
      </c>
      <c r="H177" s="19">
        <f t="shared" si="71"/>
        <v>25.47</v>
      </c>
      <c r="I177" s="19">
        <f t="shared" si="71"/>
        <v>99.710000000000008</v>
      </c>
      <c r="J177" s="19">
        <f t="shared" si="71"/>
        <v>755.26</v>
      </c>
      <c r="K177" s="25"/>
      <c r="L177" s="19">
        <f>SUM(L169:L176)</f>
        <v>179.44</v>
      </c>
    </row>
    <row r="178" spans="1:12" ht="15">
      <c r="A178" s="26">
        <f>A169</f>
        <v>2</v>
      </c>
      <c r="B178" s="13">
        <f>B169</f>
        <v>4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72">SUM(G178:G186)</f>
        <v>0</v>
      </c>
      <c r="H187" s="19">
        <f t="shared" si="72"/>
        <v>0</v>
      </c>
      <c r="I187" s="19">
        <f t="shared" si="72"/>
        <v>0</v>
      </c>
      <c r="J187" s="19">
        <f t="shared" si="72"/>
        <v>0</v>
      </c>
      <c r="K187" s="25"/>
      <c r="L187" s="19">
        <f t="shared" ref="L187" si="73">SUM(L178:L186)</f>
        <v>0</v>
      </c>
    </row>
    <row r="188" spans="1:12" ht="15">
      <c r="A188" s="29">
        <f>A169</f>
        <v>2</v>
      </c>
      <c r="B188" s="30">
        <f>B169</f>
        <v>4</v>
      </c>
      <c r="C188" s="55" t="s">
        <v>4</v>
      </c>
      <c r="D188" s="56"/>
      <c r="E188" s="31"/>
      <c r="F188" s="32">
        <f>F177+F187</f>
        <v>960</v>
      </c>
      <c r="G188" s="32">
        <f t="shared" ref="G188" si="74">G177+G187</f>
        <v>19.209999999999997</v>
      </c>
      <c r="H188" s="32">
        <f t="shared" ref="H188" si="75">H177+H187</f>
        <v>25.47</v>
      </c>
      <c r="I188" s="32">
        <f t="shared" ref="I188" si="76">I177+I187</f>
        <v>99.710000000000008</v>
      </c>
      <c r="J188" s="32">
        <f t="shared" ref="J188:L188" si="77">J177+J187</f>
        <v>755.26</v>
      </c>
      <c r="K188" s="32"/>
      <c r="L188" s="32">
        <f t="shared" si="77"/>
        <v>179.44</v>
      </c>
    </row>
    <row r="189" spans="1:12" ht="15.75" thickBot="1">
      <c r="A189" s="20">
        <v>2</v>
      </c>
      <c r="B189" s="21">
        <v>5</v>
      </c>
      <c r="C189" s="22" t="s">
        <v>20</v>
      </c>
      <c r="D189" s="5" t="s">
        <v>21</v>
      </c>
      <c r="E189" s="39" t="s">
        <v>72</v>
      </c>
      <c r="F189" s="40">
        <v>250</v>
      </c>
      <c r="G189" s="40">
        <v>62.4</v>
      </c>
      <c r="H189" s="40">
        <v>15.2</v>
      </c>
      <c r="I189" s="40">
        <v>102.8</v>
      </c>
      <c r="J189" s="40">
        <v>78.599999999999994</v>
      </c>
      <c r="K189" s="41">
        <v>104</v>
      </c>
      <c r="L189" s="40">
        <v>4.04</v>
      </c>
    </row>
    <row r="190" spans="1:12" ht="15">
      <c r="A190" s="23"/>
      <c r="B190" s="15"/>
      <c r="C190" s="11"/>
      <c r="D190" s="6"/>
      <c r="E190" s="39" t="s">
        <v>62</v>
      </c>
      <c r="F190" s="40">
        <v>150</v>
      </c>
      <c r="G190" s="40">
        <v>7.81</v>
      </c>
      <c r="H190" s="40">
        <v>8.43</v>
      </c>
      <c r="I190" s="40">
        <v>43.98</v>
      </c>
      <c r="J190" s="40">
        <v>282.35000000000002</v>
      </c>
      <c r="K190" s="41">
        <v>171</v>
      </c>
      <c r="L190" s="40">
        <v>11.67</v>
      </c>
    </row>
    <row r="191" spans="1:12" ht="15">
      <c r="A191" s="23"/>
      <c r="B191" s="15"/>
      <c r="C191" s="11"/>
      <c r="D191" s="6"/>
      <c r="E191" s="42" t="s">
        <v>63</v>
      </c>
      <c r="F191" s="43">
        <v>100</v>
      </c>
      <c r="G191" s="43">
        <v>8.94</v>
      </c>
      <c r="H191" s="43">
        <v>7.1999999999999995E-2</v>
      </c>
      <c r="I191" s="43">
        <v>80.11</v>
      </c>
      <c r="J191" s="43">
        <v>89.12</v>
      </c>
      <c r="K191" s="44">
        <v>295</v>
      </c>
      <c r="L191" s="43">
        <v>30.54</v>
      </c>
    </row>
    <row r="192" spans="1:12" ht="15">
      <c r="A192" s="23"/>
      <c r="B192" s="15"/>
      <c r="C192" s="11"/>
      <c r="D192" s="7" t="s">
        <v>22</v>
      </c>
      <c r="E192" s="42" t="s">
        <v>57</v>
      </c>
      <c r="F192" s="43">
        <v>200</v>
      </c>
      <c r="G192" s="43">
        <v>3.6</v>
      </c>
      <c r="H192" s="43">
        <v>2.67</v>
      </c>
      <c r="I192" s="43">
        <v>29.2</v>
      </c>
      <c r="J192" s="43">
        <v>155.19999999999999</v>
      </c>
      <c r="K192" s="44">
        <v>379</v>
      </c>
      <c r="L192" s="43">
        <v>13.81</v>
      </c>
    </row>
    <row r="193" spans="1:12" ht="15">
      <c r="A193" s="23"/>
      <c r="B193" s="15"/>
      <c r="C193" s="11"/>
      <c r="D193" s="7" t="s">
        <v>23</v>
      </c>
      <c r="E193" s="53" t="s">
        <v>48</v>
      </c>
      <c r="F193" s="43">
        <v>20</v>
      </c>
      <c r="G193" s="43">
        <v>1.58</v>
      </c>
      <c r="H193" s="54">
        <v>0.2</v>
      </c>
      <c r="I193" s="43">
        <v>9.6</v>
      </c>
      <c r="J193" s="43">
        <v>54</v>
      </c>
      <c r="K193" s="44"/>
      <c r="L193" s="43">
        <v>3.33</v>
      </c>
    </row>
    <row r="194" spans="1:12" ht="15">
      <c r="A194" s="23"/>
      <c r="B194" s="15"/>
      <c r="C194" s="11"/>
      <c r="D194" s="7" t="s">
        <v>24</v>
      </c>
      <c r="E194" s="42" t="s">
        <v>83</v>
      </c>
      <c r="F194" s="43">
        <v>180</v>
      </c>
      <c r="G194" s="43">
        <v>1.53</v>
      </c>
      <c r="H194" s="43">
        <v>0.3</v>
      </c>
      <c r="I194" s="43">
        <v>13.9</v>
      </c>
      <c r="J194" s="43">
        <v>64.8</v>
      </c>
      <c r="K194" s="44" t="s">
        <v>45</v>
      </c>
      <c r="L194" s="43">
        <v>56.25</v>
      </c>
    </row>
    <row r="195" spans="1:12" ht="15">
      <c r="A195" s="23"/>
      <c r="B195" s="15"/>
      <c r="C195" s="11"/>
      <c r="D195" s="6"/>
      <c r="E195" s="53" t="s">
        <v>50</v>
      </c>
      <c r="F195" s="43">
        <v>50</v>
      </c>
      <c r="G195" s="43">
        <v>1.35</v>
      </c>
      <c r="H195" s="43">
        <v>4.6500000000000004</v>
      </c>
      <c r="I195" s="43">
        <v>4.9800000000000004</v>
      </c>
      <c r="J195" s="43">
        <v>67.17</v>
      </c>
      <c r="K195" s="44">
        <v>331</v>
      </c>
      <c r="L195" s="43">
        <v>4.01</v>
      </c>
    </row>
    <row r="196" spans="1:12" ht="15">
      <c r="A196" s="23"/>
      <c r="B196" s="15"/>
      <c r="C196" s="11"/>
      <c r="D196" s="6"/>
      <c r="E196" s="42" t="s">
        <v>79</v>
      </c>
      <c r="F196" s="43">
        <v>30</v>
      </c>
      <c r="G196" s="43">
        <v>1.23</v>
      </c>
      <c r="H196" s="43">
        <v>5.0999999999999996</v>
      </c>
      <c r="I196" s="43">
        <v>19.5</v>
      </c>
      <c r="J196" s="43">
        <v>131.1</v>
      </c>
      <c r="K196" s="44"/>
      <c r="L196" s="43">
        <v>13.28</v>
      </c>
    </row>
    <row r="197" spans="1:12" ht="15.75" customHeight="1">
      <c r="A197" s="24"/>
      <c r="B197" s="17"/>
      <c r="C197" s="8"/>
      <c r="D197" s="18" t="s">
        <v>33</v>
      </c>
      <c r="E197" s="9"/>
      <c r="F197" s="19">
        <f>SUM(F189:F196)</f>
        <v>980</v>
      </c>
      <c r="G197" s="19">
        <f t="shared" ref="G197:J197" si="78">SUM(G189:G196)</f>
        <v>88.439999999999984</v>
      </c>
      <c r="H197" s="19">
        <f t="shared" si="78"/>
        <v>36.622</v>
      </c>
      <c r="I197" s="19">
        <f t="shared" si="78"/>
        <v>304.07</v>
      </c>
      <c r="J197" s="19">
        <f t="shared" si="78"/>
        <v>922.33999999999992</v>
      </c>
      <c r="K197" s="25"/>
      <c r="L197" s="19">
        <f>SUM(L189:L196)</f>
        <v>136.93</v>
      </c>
    </row>
    <row r="198" spans="1:12" ht="15">
      <c r="A198" s="26">
        <f>A189</f>
        <v>2</v>
      </c>
      <c r="B198" s="13">
        <f>B189</f>
        <v>5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9">SUM(G198:G206)</f>
        <v>0</v>
      </c>
      <c r="H207" s="19">
        <f t="shared" si="79"/>
        <v>0</v>
      </c>
      <c r="I207" s="19">
        <f t="shared" si="79"/>
        <v>0</v>
      </c>
      <c r="J207" s="19">
        <f t="shared" si="79"/>
        <v>0</v>
      </c>
      <c r="K207" s="25"/>
      <c r="L207" s="19">
        <f t="shared" ref="L207" si="80">SUM(L198:L206)</f>
        <v>0</v>
      </c>
    </row>
    <row r="208" spans="1:12" ht="15">
      <c r="A208" s="29">
        <f>A189</f>
        <v>2</v>
      </c>
      <c r="B208" s="30">
        <f>B189</f>
        <v>5</v>
      </c>
      <c r="C208" s="55" t="s">
        <v>4</v>
      </c>
      <c r="D208" s="56"/>
      <c r="E208" s="31"/>
      <c r="F208" s="32">
        <f>F197+F207</f>
        <v>980</v>
      </c>
      <c r="G208" s="32">
        <f t="shared" ref="G208" si="81">G197+G207</f>
        <v>88.439999999999984</v>
      </c>
      <c r="H208" s="32">
        <f t="shared" ref="H208" si="82">H197+H207</f>
        <v>36.622</v>
      </c>
      <c r="I208" s="32">
        <f t="shared" ref="I208" si="83">I197+I207</f>
        <v>304.07</v>
      </c>
      <c r="J208" s="32">
        <f t="shared" ref="J208:L208" si="84">J197+J207</f>
        <v>922.33999999999992</v>
      </c>
      <c r="K208" s="32"/>
      <c r="L208" s="32">
        <f t="shared" si="84"/>
        <v>136.93</v>
      </c>
    </row>
    <row r="209" spans="1:12">
      <c r="A209" s="27"/>
      <c r="B209" s="28"/>
      <c r="C209" s="57" t="s">
        <v>5</v>
      </c>
      <c r="D209" s="57"/>
      <c r="E209" s="57"/>
      <c r="F209" s="34">
        <f>(F24+F45+F66+F86+F107+F127+F147+F168+F188+F208)/(IF(F24=0,0,1)+IF(F45=0,0,1)+IF(F66=0,0,1)+IF(F86=0,0,1)+IF(F107=0,0,1)+IF(F127=0,0,1)+IF(F147=0,0,1)+IF(F168=0,0,1)+IF(F188=0,0,1)+IF(F208=0,0,1))</f>
        <v>874.5</v>
      </c>
      <c r="G209" s="34">
        <f>(G24+G45+G66+G86+G107+G127+G147+G168+G188+G208)/(IF(G24=0,0,1)+IF(G45=0,0,1)+IF(G66=0,0,1)+IF(G86=0,0,1)+IF(G107=0,0,1)+IF(G127=0,0,1)+IF(G147=0,0,1)+IF(G168=0,0,1)+IF(G188=0,0,1)+IF(G208=0,0,1))</f>
        <v>33.472999999999999</v>
      </c>
      <c r="H209" s="34">
        <f>(H24+H45+H66+H86+H107+H127+H147+H168+H188+H208)/(IF(H24=0,0,1)+IF(H45=0,0,1)+IF(H66=0,0,1)+IF(H86=0,0,1)+IF(H107=0,0,1)+IF(H127=0,0,1)+IF(H147=0,0,1)+IF(H168=0,0,1)+IF(H188=0,0,1)+IF(H208=0,0,1))</f>
        <v>29.083400000000001</v>
      </c>
      <c r="I209" s="34">
        <f>(I24+I45+I66+I86+I107+I127+I147+I168+I188+I208)/(IF(I24=0,0,1)+IF(I45=0,0,1)+IF(I66=0,0,1)+IF(I86=0,0,1)+IF(I107=0,0,1)+IF(I127=0,0,1)+IF(I147=0,0,1)+IF(I168=0,0,1)+IF(I188=0,0,1)+IF(I208=0,0,1))</f>
        <v>145.80699999999999</v>
      </c>
      <c r="J209" s="34">
        <f>(J24+J45+J66+J86+J107+J127+J147+J168+J188+J208)/(IF(J24=0,0,1)+IF(J45=0,0,1)+IF(J66=0,0,1)+IF(J86=0,0,1)+IF(J107=0,0,1)+IF(J127=0,0,1)+IF(J147=0,0,1)+IF(J168=0,0,1)+IF(J188=0,0,1)+IF(J208=0,0,1))</f>
        <v>853.90899999999999</v>
      </c>
      <c r="K209" s="34"/>
      <c r="L209" s="61">
        <f>(L24+L45+L66+L86+L107+L127+L147+L168+L188+L208)/(IF(L24=0,0,1)+IF(L45=0,0,1)+IF(L66=0,0,1)+IF(L86=0,0,1)+IF(L107=0,0,1)+IF(L127=0,0,1)+IF(L147=0,0,1)+IF(L168=0,0,1)+IF(L188=0,0,1)+IF(L208=0,0,1))</f>
        <v>130.821</v>
      </c>
    </row>
  </sheetData>
  <mergeCells count="14">
    <mergeCell ref="C1:E1"/>
    <mergeCell ref="H1:K1"/>
    <mergeCell ref="H2:K2"/>
    <mergeCell ref="C45:D45"/>
    <mergeCell ref="C66:D66"/>
    <mergeCell ref="C86:D86"/>
    <mergeCell ref="C107:D107"/>
    <mergeCell ref="C24:D24"/>
    <mergeCell ref="C209:E209"/>
    <mergeCell ref="C208:D208"/>
    <mergeCell ref="C127:D127"/>
    <mergeCell ref="C147:D147"/>
    <mergeCell ref="C168:D168"/>
    <mergeCell ref="C188:D188"/>
  </mergeCells>
  <pageMargins left="0.16" right="0.1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2024-11-28T09:51:25Z</cp:lastPrinted>
  <dcterms:created xsi:type="dcterms:W3CDTF">2022-05-16T14:23:56Z</dcterms:created>
  <dcterms:modified xsi:type="dcterms:W3CDTF">2024-12-05T03:47:36Z</dcterms:modified>
</cp:coreProperties>
</file>